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525" windowWidth="14805" windowHeight="7590" firstSheet="1" activeTab="3"/>
  </bookViews>
  <sheets>
    <sheet name="ÜNİVERSİTE GENEL" sheetId="1" state="hidden" r:id="rId1"/>
    <sheet name="BAP" sheetId="2" r:id="rId2"/>
    <sheet name="YAPI İŞLERİ DAİRE BAŞ." sheetId="3" r:id="rId3"/>
    <sheet name="İMİD" sheetId="4" r:id="rId4"/>
    <sheet name="SKS" sheetId="5" r:id="rId5"/>
    <sheet name="KÜTÜPHANE" sheetId="6" r:id="rId6"/>
    <sheet name="2013 YILI TAŞIT LİSTESİ" sheetId="7" r:id="rId7"/>
  </sheets>
  <calcPr calcId="145621"/>
</workbook>
</file>

<file path=xl/calcChain.xml><?xml version="1.0" encoding="utf-8"?>
<calcChain xmlns="http://schemas.openxmlformats.org/spreadsheetml/2006/main">
  <c r="K391" i="4" l="1"/>
  <c r="I391" i="4"/>
  <c r="H391" i="4"/>
  <c r="F391" i="4"/>
  <c r="K261" i="6"/>
  <c r="I261" i="6"/>
  <c r="H261" i="6"/>
  <c r="F261" i="6"/>
  <c r="K183" i="4"/>
  <c r="K182" i="4"/>
  <c r="G182" i="4"/>
  <c r="K279" i="4" l="1"/>
  <c r="J204" i="4"/>
  <c r="K148" i="6" l="1"/>
  <c r="K412" i="3" l="1"/>
  <c r="K118" i="2" l="1"/>
  <c r="J262" i="2" l="1"/>
  <c r="I106" i="2"/>
  <c r="G106" i="2"/>
  <c r="K106" i="2"/>
  <c r="L30" i="7" l="1"/>
  <c r="I30" i="7"/>
  <c r="J30" i="7"/>
  <c r="K30" i="7"/>
  <c r="H30" i="7"/>
  <c r="G96" i="5"/>
  <c r="K96" i="5"/>
  <c r="K243" i="4" l="1"/>
  <c r="K117" i="4"/>
  <c r="K673" i="1" l="1"/>
  <c r="G673" i="1"/>
  <c r="G376" i="1"/>
  <c r="K76" i="7"/>
  <c r="J76" i="7"/>
  <c r="I76" i="7"/>
  <c r="H76" i="7"/>
  <c r="L75" i="7"/>
  <c r="L76" i="7" s="1"/>
  <c r="L73" i="7"/>
  <c r="K67" i="7"/>
  <c r="J67" i="7"/>
  <c r="I67" i="7"/>
  <c r="I92" i="7" s="1"/>
  <c r="H67" i="7"/>
  <c r="L66" i="7"/>
  <c r="L65" i="7"/>
  <c r="L64" i="7"/>
  <c r="L63" i="7"/>
  <c r="L62" i="7"/>
  <c r="L61" i="7"/>
  <c r="L67" i="7" s="1"/>
  <c r="L59" i="7"/>
  <c r="K59" i="7"/>
  <c r="J59" i="7"/>
  <c r="I59" i="7"/>
  <c r="H59" i="7"/>
  <c r="L58" i="7"/>
  <c r="K56" i="7"/>
  <c r="J56" i="7"/>
  <c r="I56" i="7"/>
  <c r="H56" i="7"/>
  <c r="L55" i="7"/>
  <c r="L54" i="7"/>
  <c r="L56" i="7" s="1"/>
  <c r="L52" i="7"/>
  <c r="K50" i="7"/>
  <c r="J50" i="7"/>
  <c r="I50" i="7"/>
  <c r="H50" i="7"/>
  <c r="L49" i="7"/>
  <c r="L48" i="7"/>
  <c r="L47" i="7"/>
  <c r="L46" i="7"/>
  <c r="L50" i="7" s="1"/>
  <c r="K42" i="7"/>
  <c r="J42" i="7"/>
  <c r="I42" i="7"/>
  <c r="H42" i="7"/>
  <c r="L41" i="7"/>
  <c r="L40" i="7"/>
  <c r="L39" i="7"/>
  <c r="L38" i="7"/>
  <c r="L37" i="7"/>
  <c r="L36" i="7"/>
  <c r="L42" i="7" s="1"/>
  <c r="K92" i="7"/>
  <c r="J92" i="7"/>
  <c r="H92" i="7"/>
  <c r="L28" i="7"/>
  <c r="L27" i="7"/>
  <c r="L26" i="7"/>
  <c r="L25" i="7"/>
  <c r="L24" i="7"/>
  <c r="L23" i="7"/>
  <c r="L22" i="7"/>
  <c r="L21" i="7"/>
  <c r="L20" i="7"/>
  <c r="L19" i="7"/>
  <c r="L18" i="7"/>
  <c r="L17" i="7"/>
  <c r="L16" i="7"/>
  <c r="L15" i="7"/>
  <c r="L14" i="7"/>
  <c r="L13" i="7"/>
  <c r="J252" i="6"/>
  <c r="H252" i="6"/>
  <c r="F189" i="6"/>
  <c r="K159" i="6"/>
  <c r="J154" i="6"/>
  <c r="J158" i="6" s="1"/>
  <c r="K150" i="6"/>
  <c r="K149" i="6"/>
  <c r="K154" i="6" s="1"/>
  <c r="K158" i="6" s="1"/>
  <c r="J149" i="6"/>
  <c r="J148" i="6"/>
  <c r="J153" i="6" s="1"/>
  <c r="J157" i="6" s="1"/>
  <c r="I148" i="6"/>
  <c r="H148" i="6"/>
  <c r="G148" i="6"/>
  <c r="F148" i="6"/>
  <c r="E148" i="6"/>
  <c r="J118" i="6"/>
  <c r="J117" i="6"/>
  <c r="J116" i="6"/>
  <c r="K110" i="6"/>
  <c r="J110" i="6"/>
  <c r="K109" i="6"/>
  <c r="J109" i="6"/>
  <c r="K106" i="6"/>
  <c r="J106" i="6"/>
  <c r="K105" i="6"/>
  <c r="J105" i="6"/>
  <c r="K101" i="6"/>
  <c r="J101" i="6"/>
  <c r="K100" i="6"/>
  <c r="J100" i="6"/>
  <c r="K99" i="6"/>
  <c r="J99" i="6"/>
  <c r="I99" i="6"/>
  <c r="H99" i="6"/>
  <c r="H102" i="6" s="1"/>
  <c r="G99" i="6"/>
  <c r="F99" i="6"/>
  <c r="E99" i="6"/>
  <c r="K98" i="6"/>
  <c r="J98" i="6"/>
  <c r="K97" i="6"/>
  <c r="J97" i="6"/>
  <c r="K96" i="6"/>
  <c r="J96" i="6"/>
  <c r="I96" i="6"/>
  <c r="H96" i="6"/>
  <c r="G96" i="6"/>
  <c r="F96" i="6"/>
  <c r="E96" i="6"/>
  <c r="K95" i="6"/>
  <c r="J95" i="6"/>
  <c r="K94" i="6"/>
  <c r="J94" i="6"/>
  <c r="J103" i="6" s="1"/>
  <c r="J108" i="6" s="1"/>
  <c r="J112" i="6" s="1"/>
  <c r="K93" i="6"/>
  <c r="J93" i="6"/>
  <c r="J102" i="6" s="1"/>
  <c r="J107" i="6" s="1"/>
  <c r="J111" i="6" s="1"/>
  <c r="I93" i="6"/>
  <c r="I102" i="6" s="1"/>
  <c r="H93" i="6"/>
  <c r="G93" i="6"/>
  <c r="F93" i="6"/>
  <c r="F102" i="6" s="1"/>
  <c r="E93" i="6"/>
  <c r="E102" i="6" s="1"/>
  <c r="C68" i="6"/>
  <c r="K260" i="5"/>
  <c r="I260" i="5"/>
  <c r="H260" i="5"/>
  <c r="F260" i="5"/>
  <c r="J251" i="5"/>
  <c r="H251" i="5"/>
  <c r="F188" i="5"/>
  <c r="K159" i="5"/>
  <c r="J154" i="5"/>
  <c r="J158" i="5" s="1"/>
  <c r="K150" i="5"/>
  <c r="K149" i="5"/>
  <c r="K154" i="5" s="1"/>
  <c r="K158" i="5" s="1"/>
  <c r="J149" i="5"/>
  <c r="K148" i="5"/>
  <c r="J148" i="5"/>
  <c r="J153" i="5" s="1"/>
  <c r="J157" i="5" s="1"/>
  <c r="I148" i="5"/>
  <c r="H148" i="5"/>
  <c r="G148" i="5"/>
  <c r="F148" i="5"/>
  <c r="E148" i="5"/>
  <c r="J118" i="5"/>
  <c r="J117" i="5"/>
  <c r="J116" i="5"/>
  <c r="K110" i="5"/>
  <c r="J110" i="5"/>
  <c r="K109" i="5"/>
  <c r="J109" i="5"/>
  <c r="K106" i="5"/>
  <c r="J106" i="5"/>
  <c r="K105" i="5"/>
  <c r="J105" i="5"/>
  <c r="K101" i="5"/>
  <c r="J101" i="5"/>
  <c r="K100" i="5"/>
  <c r="J100" i="5"/>
  <c r="K99" i="5"/>
  <c r="J99" i="5"/>
  <c r="I99" i="5"/>
  <c r="H99" i="5"/>
  <c r="G99" i="5"/>
  <c r="F99" i="5"/>
  <c r="E99" i="5"/>
  <c r="K98" i="5"/>
  <c r="J98" i="5"/>
  <c r="K97" i="5"/>
  <c r="J97" i="5"/>
  <c r="J96" i="5"/>
  <c r="I96" i="5"/>
  <c r="H96" i="5"/>
  <c r="F96" i="5"/>
  <c r="E96" i="5"/>
  <c r="K95" i="5"/>
  <c r="J95" i="5"/>
  <c r="K94" i="5"/>
  <c r="J94" i="5"/>
  <c r="K93" i="5"/>
  <c r="K102" i="5" s="1"/>
  <c r="J93" i="5"/>
  <c r="I93" i="5"/>
  <c r="H93" i="5"/>
  <c r="G93" i="5"/>
  <c r="F93" i="5"/>
  <c r="E93" i="5"/>
  <c r="C68" i="5"/>
  <c r="J493" i="4"/>
  <c r="H493" i="4"/>
  <c r="F445" i="4"/>
  <c r="K419" i="4"/>
  <c r="J414" i="4"/>
  <c r="J418" i="4" s="1"/>
  <c r="K410" i="4"/>
  <c r="K409" i="4"/>
  <c r="K414" i="4" s="1"/>
  <c r="K418" i="4" s="1"/>
  <c r="J409" i="4"/>
  <c r="K408" i="4"/>
  <c r="K420" i="4" s="1"/>
  <c r="J408" i="4"/>
  <c r="J413" i="4" s="1"/>
  <c r="J417" i="4" s="1"/>
  <c r="I408" i="4"/>
  <c r="H408" i="4"/>
  <c r="G408" i="4"/>
  <c r="F408" i="4"/>
  <c r="E408" i="4"/>
  <c r="J382" i="4"/>
  <c r="H382" i="4"/>
  <c r="F319" i="4"/>
  <c r="K290" i="4"/>
  <c r="K281" i="4"/>
  <c r="K280" i="4"/>
  <c r="K285" i="4" s="1"/>
  <c r="K289" i="4" s="1"/>
  <c r="J280" i="4"/>
  <c r="J285" i="4" s="1"/>
  <c r="J289" i="4" s="1"/>
  <c r="J279" i="4"/>
  <c r="J284" i="4" s="1"/>
  <c r="J288" i="4" s="1"/>
  <c r="I279" i="4"/>
  <c r="H279" i="4"/>
  <c r="G279" i="4"/>
  <c r="F279" i="4"/>
  <c r="E279" i="4"/>
  <c r="J252" i="4"/>
  <c r="J251" i="4"/>
  <c r="J250" i="4"/>
  <c r="K244" i="4"/>
  <c r="J244" i="4"/>
  <c r="J243" i="4"/>
  <c r="K240" i="4"/>
  <c r="J240" i="4"/>
  <c r="K239" i="4"/>
  <c r="J239" i="4"/>
  <c r="K235" i="4"/>
  <c r="J235" i="4"/>
  <c r="K234" i="4"/>
  <c r="J234" i="4"/>
  <c r="K233" i="4"/>
  <c r="J233" i="4"/>
  <c r="I233" i="4"/>
  <c r="H233" i="4"/>
  <c r="G233" i="4"/>
  <c r="F233" i="4"/>
  <c r="E233" i="4"/>
  <c r="K232" i="4"/>
  <c r="J232" i="4"/>
  <c r="K231" i="4"/>
  <c r="J231" i="4"/>
  <c r="K230" i="4"/>
  <c r="J230" i="4"/>
  <c r="I230" i="4"/>
  <c r="H230" i="4"/>
  <c r="G230" i="4"/>
  <c r="F230" i="4"/>
  <c r="E230" i="4"/>
  <c r="K229" i="4"/>
  <c r="J229" i="4"/>
  <c r="K228" i="4"/>
  <c r="J228" i="4"/>
  <c r="K227" i="4"/>
  <c r="J227" i="4"/>
  <c r="I227" i="4"/>
  <c r="H227" i="4"/>
  <c r="G227" i="4"/>
  <c r="G236" i="4" s="1"/>
  <c r="F227" i="4"/>
  <c r="E227" i="4"/>
  <c r="J203" i="4"/>
  <c r="J202" i="4"/>
  <c r="K196" i="4"/>
  <c r="J196" i="4"/>
  <c r="K195" i="4"/>
  <c r="J195" i="4"/>
  <c r="K192" i="4"/>
  <c r="J192" i="4"/>
  <c r="K191" i="4"/>
  <c r="J191" i="4"/>
  <c r="K187" i="4"/>
  <c r="J187" i="4"/>
  <c r="K186" i="4"/>
  <c r="J186" i="4"/>
  <c r="K185" i="4"/>
  <c r="J185" i="4"/>
  <c r="I185" i="4"/>
  <c r="H185" i="4"/>
  <c r="G185" i="4"/>
  <c r="F185" i="4"/>
  <c r="E185" i="4"/>
  <c r="K184" i="4"/>
  <c r="J184" i="4"/>
  <c r="J183" i="4"/>
  <c r="J182" i="4"/>
  <c r="I182" i="4"/>
  <c r="H182" i="4"/>
  <c r="F182" i="4"/>
  <c r="E182" i="4"/>
  <c r="K181" i="4"/>
  <c r="J181" i="4"/>
  <c r="K180" i="4"/>
  <c r="J180" i="4"/>
  <c r="K179" i="4"/>
  <c r="J179" i="4"/>
  <c r="I179" i="4"/>
  <c r="H179" i="4"/>
  <c r="G179" i="4"/>
  <c r="F179" i="4"/>
  <c r="E179" i="4"/>
  <c r="K161" i="4"/>
  <c r="J161" i="4"/>
  <c r="I161" i="4"/>
  <c r="H161" i="4"/>
  <c r="K150" i="4"/>
  <c r="J150" i="4"/>
  <c r="I150" i="4"/>
  <c r="H150" i="4"/>
  <c r="K147" i="4"/>
  <c r="J147" i="4"/>
  <c r="I147" i="4"/>
  <c r="H147" i="4"/>
  <c r="K145" i="4"/>
  <c r="J145" i="4"/>
  <c r="I145" i="4"/>
  <c r="H145" i="4"/>
  <c r="K138" i="4"/>
  <c r="J138" i="4"/>
  <c r="I138" i="4"/>
  <c r="H138" i="4"/>
  <c r="K135" i="4"/>
  <c r="J135" i="4"/>
  <c r="I135" i="4"/>
  <c r="H135" i="4"/>
  <c r="K131" i="4"/>
  <c r="J131" i="4"/>
  <c r="I131" i="4"/>
  <c r="H131" i="4"/>
  <c r="K125" i="4"/>
  <c r="J125" i="4"/>
  <c r="I125" i="4"/>
  <c r="H125" i="4"/>
  <c r="K152" i="4"/>
  <c r="J117" i="4"/>
  <c r="I117" i="4"/>
  <c r="I152" i="4" s="1"/>
  <c r="H117" i="4"/>
  <c r="C68" i="4"/>
  <c r="F537" i="3"/>
  <c r="K519" i="3"/>
  <c r="K510" i="3"/>
  <c r="K514" i="3" s="1"/>
  <c r="K518" i="3" s="1"/>
  <c r="J510" i="3"/>
  <c r="J514" i="3" s="1"/>
  <c r="J518" i="3" s="1"/>
  <c r="K509" i="3"/>
  <c r="J509" i="3"/>
  <c r="J513" i="3" s="1"/>
  <c r="J517" i="3" s="1"/>
  <c r="I509" i="3"/>
  <c r="H509" i="3"/>
  <c r="G509" i="3"/>
  <c r="F509" i="3"/>
  <c r="E509" i="3"/>
  <c r="J471" i="3"/>
  <c r="F440" i="3"/>
  <c r="K422" i="3"/>
  <c r="K413" i="3"/>
  <c r="K417" i="3" s="1"/>
  <c r="K421" i="3" s="1"/>
  <c r="J413" i="3"/>
  <c r="J417" i="3" s="1"/>
  <c r="J421" i="3" s="1"/>
  <c r="J412" i="3"/>
  <c r="J416" i="3" s="1"/>
  <c r="J420" i="3" s="1"/>
  <c r="I412" i="3"/>
  <c r="H412" i="3"/>
  <c r="G412" i="3"/>
  <c r="F412" i="3"/>
  <c r="E412" i="3"/>
  <c r="J398" i="3"/>
  <c r="F374" i="3"/>
  <c r="K354" i="3"/>
  <c r="K345" i="3"/>
  <c r="K349" i="3" s="1"/>
  <c r="K353" i="3" s="1"/>
  <c r="J345" i="3"/>
  <c r="J349" i="3" s="1"/>
  <c r="J353" i="3" s="1"/>
  <c r="K344" i="3"/>
  <c r="J344" i="3"/>
  <c r="J348" i="3" s="1"/>
  <c r="J352" i="3" s="1"/>
  <c r="I344" i="3"/>
  <c r="H344" i="3"/>
  <c r="G344" i="3"/>
  <c r="F344" i="3"/>
  <c r="E344" i="3"/>
  <c r="J327" i="3"/>
  <c r="F307" i="3"/>
  <c r="K285" i="3"/>
  <c r="K276" i="3"/>
  <c r="K280" i="3" s="1"/>
  <c r="K284" i="3" s="1"/>
  <c r="J276" i="3"/>
  <c r="J280" i="3" s="1"/>
  <c r="J284" i="3" s="1"/>
  <c r="K275" i="3"/>
  <c r="J275" i="3"/>
  <c r="J279" i="3" s="1"/>
  <c r="J283" i="3" s="1"/>
  <c r="I275" i="3"/>
  <c r="H275" i="3"/>
  <c r="G275" i="3"/>
  <c r="F275" i="3"/>
  <c r="E275" i="3"/>
  <c r="J259" i="3"/>
  <c r="F241" i="3"/>
  <c r="K220" i="3"/>
  <c r="K211" i="3"/>
  <c r="K215" i="3" s="1"/>
  <c r="K219" i="3" s="1"/>
  <c r="J211" i="3"/>
  <c r="J215" i="3" s="1"/>
  <c r="J219" i="3" s="1"/>
  <c r="K210" i="3"/>
  <c r="J210" i="3"/>
  <c r="J214" i="3" s="1"/>
  <c r="J218" i="3" s="1"/>
  <c r="I210" i="3"/>
  <c r="H210" i="3"/>
  <c r="G210" i="3"/>
  <c r="F210" i="3"/>
  <c r="E210" i="3"/>
  <c r="K164" i="3"/>
  <c r="J164" i="3"/>
  <c r="K163" i="3"/>
  <c r="J163" i="3"/>
  <c r="K160" i="3"/>
  <c r="J160" i="3"/>
  <c r="K159" i="3"/>
  <c r="J159" i="3"/>
  <c r="K156" i="3"/>
  <c r="J156" i="3"/>
  <c r="K155" i="3"/>
  <c r="J155" i="3"/>
  <c r="I155" i="3"/>
  <c r="H155" i="3"/>
  <c r="G155" i="3"/>
  <c r="F155" i="3"/>
  <c r="E155" i="3"/>
  <c r="K154" i="3"/>
  <c r="J154" i="3"/>
  <c r="K153" i="3"/>
  <c r="J153" i="3"/>
  <c r="I153" i="3"/>
  <c r="H153" i="3"/>
  <c r="G153" i="3"/>
  <c r="F153" i="3"/>
  <c r="E153" i="3"/>
  <c r="K152" i="3"/>
  <c r="J152" i="3"/>
  <c r="K151" i="3"/>
  <c r="J151" i="3"/>
  <c r="I151" i="3"/>
  <c r="H151" i="3"/>
  <c r="G151" i="3"/>
  <c r="F151" i="3"/>
  <c r="E151" i="3"/>
  <c r="K117" i="3"/>
  <c r="J117" i="3"/>
  <c r="K116" i="3"/>
  <c r="J116" i="3"/>
  <c r="K113" i="3"/>
  <c r="J113" i="3"/>
  <c r="K112" i="3"/>
  <c r="J112" i="3"/>
  <c r="K109" i="3"/>
  <c r="J109" i="3"/>
  <c r="K108" i="3"/>
  <c r="J108" i="3"/>
  <c r="I108" i="3"/>
  <c r="H108" i="3"/>
  <c r="G108" i="3"/>
  <c r="F108" i="3"/>
  <c r="E108" i="3"/>
  <c r="K107" i="3"/>
  <c r="J107" i="3"/>
  <c r="K106" i="3"/>
  <c r="K110" i="3" s="1"/>
  <c r="K114" i="3" s="1"/>
  <c r="J106" i="3"/>
  <c r="I106" i="3"/>
  <c r="H106" i="3"/>
  <c r="G106" i="3"/>
  <c r="F106" i="3"/>
  <c r="E106" i="3"/>
  <c r="K105" i="3"/>
  <c r="J105" i="3"/>
  <c r="K104" i="3"/>
  <c r="J104" i="3"/>
  <c r="I104" i="3"/>
  <c r="H104" i="3"/>
  <c r="G104" i="3"/>
  <c r="F104" i="3"/>
  <c r="E104" i="3"/>
  <c r="J86" i="3"/>
  <c r="I86" i="3"/>
  <c r="H86" i="3"/>
  <c r="G86" i="3"/>
  <c r="F86" i="3"/>
  <c r="E86" i="3"/>
  <c r="D86" i="3"/>
  <c r="C86" i="3"/>
  <c r="B86" i="3"/>
  <c r="K85" i="3"/>
  <c r="K84" i="3"/>
  <c r="K83" i="3"/>
  <c r="K82" i="3"/>
  <c r="K81" i="3"/>
  <c r="K80" i="3"/>
  <c r="K79" i="3"/>
  <c r="C66" i="3"/>
  <c r="F239" i="2"/>
  <c r="K220" i="2"/>
  <c r="K211" i="2"/>
  <c r="K215" i="2" s="1"/>
  <c r="K219" i="2" s="1"/>
  <c r="J211" i="2"/>
  <c r="J215" i="2" s="1"/>
  <c r="J219" i="2" s="1"/>
  <c r="K210" i="2"/>
  <c r="K221" i="2" s="1"/>
  <c r="J210" i="2"/>
  <c r="J214" i="2" s="1"/>
  <c r="J218" i="2" s="1"/>
  <c r="I210" i="2"/>
  <c r="H210" i="2"/>
  <c r="G210" i="2"/>
  <c r="F210" i="2"/>
  <c r="E210" i="2"/>
  <c r="F193" i="2"/>
  <c r="K175" i="2"/>
  <c r="K166" i="2"/>
  <c r="K170" i="2" s="1"/>
  <c r="K174" i="2" s="1"/>
  <c r="J166" i="2"/>
  <c r="J170" i="2" s="1"/>
  <c r="J174" i="2" s="1"/>
  <c r="K165" i="2"/>
  <c r="K176" i="2" s="1"/>
  <c r="J165" i="2"/>
  <c r="J169" i="2" s="1"/>
  <c r="J173" i="2" s="1"/>
  <c r="I165" i="2"/>
  <c r="H165" i="2"/>
  <c r="G165" i="2"/>
  <c r="F165" i="2"/>
  <c r="E165" i="2"/>
  <c r="K119" i="2"/>
  <c r="J119" i="2"/>
  <c r="J118" i="2"/>
  <c r="K115" i="2"/>
  <c r="J115" i="2"/>
  <c r="K114" i="2"/>
  <c r="J114" i="2"/>
  <c r="J113" i="2"/>
  <c r="J117" i="2" s="1"/>
  <c r="J121" i="2" s="1"/>
  <c r="H112" i="2"/>
  <c r="K111" i="2"/>
  <c r="J111" i="2"/>
  <c r="K110" i="2"/>
  <c r="J110" i="2"/>
  <c r="I110" i="2"/>
  <c r="H110" i="2"/>
  <c r="G110" i="2"/>
  <c r="F110" i="2"/>
  <c r="E110" i="2"/>
  <c r="K109" i="2"/>
  <c r="J109" i="2"/>
  <c r="K108" i="2"/>
  <c r="J108" i="2"/>
  <c r="I108" i="2"/>
  <c r="H108" i="2"/>
  <c r="G108" i="2"/>
  <c r="F108" i="2"/>
  <c r="E108" i="2"/>
  <c r="K107" i="2"/>
  <c r="K113" i="2" s="1"/>
  <c r="K117" i="2" s="1"/>
  <c r="J107" i="2"/>
  <c r="K112" i="2"/>
  <c r="K116" i="2" s="1"/>
  <c r="K124" i="2" s="1"/>
  <c r="J106" i="2"/>
  <c r="J112" i="2" s="1"/>
  <c r="J116" i="2" s="1"/>
  <c r="J120" i="2" s="1"/>
  <c r="I112" i="2"/>
  <c r="H106" i="2"/>
  <c r="G112" i="2"/>
  <c r="F106" i="2"/>
  <c r="F112" i="2" s="1"/>
  <c r="E106" i="2"/>
  <c r="E112" i="2" s="1"/>
  <c r="C67"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J619" i="1" s="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K259" i="1" s="1"/>
  <c r="J218" i="1"/>
  <c r="J259" i="1" s="1"/>
  <c r="I218" i="1"/>
  <c r="I259" i="1" s="1"/>
  <c r="H218" i="1"/>
  <c r="H259" i="1" s="1"/>
  <c r="J170" i="1"/>
  <c r="I170" i="1"/>
  <c r="H170" i="1"/>
  <c r="G170" i="1"/>
  <c r="F170" i="1"/>
  <c r="E170" i="1"/>
  <c r="D170" i="1"/>
  <c r="C170" i="1"/>
  <c r="B170" i="1"/>
  <c r="K168" i="1"/>
  <c r="K166" i="1"/>
  <c r="K165" i="1"/>
  <c r="K164" i="1"/>
  <c r="K163" i="1"/>
  <c r="C143" i="1"/>
  <c r="K620" i="1" l="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2" i="5"/>
  <c r="J103" i="5"/>
  <c r="J108" i="5" s="1"/>
  <c r="J112" i="5" s="1"/>
  <c r="F102" i="5"/>
  <c r="K107" i="5"/>
  <c r="J102" i="5"/>
  <c r="J107" i="5" s="1"/>
  <c r="J111" i="5" s="1"/>
  <c r="E102" i="5"/>
  <c r="I102" i="5"/>
  <c r="K103" i="5"/>
  <c r="K108" i="5" s="1"/>
  <c r="K112" i="5" s="1"/>
  <c r="I236" i="4"/>
  <c r="H152" i="4"/>
  <c r="E188" i="4"/>
  <c r="J152" i="4"/>
  <c r="F188" i="4"/>
  <c r="H188" i="4"/>
  <c r="J189" i="4"/>
  <c r="J194" i="4" s="1"/>
  <c r="J198" i="4" s="1"/>
  <c r="E236" i="4"/>
  <c r="K237" i="4"/>
  <c r="K242" i="4" s="1"/>
  <c r="K246" i="4" s="1"/>
  <c r="K188" i="4"/>
  <c r="K193" i="4" s="1"/>
  <c r="K197" i="4" s="1"/>
  <c r="F236" i="4"/>
  <c r="J236" i="4"/>
  <c r="J241" i="4" s="1"/>
  <c r="J245" i="4" s="1"/>
  <c r="K189" i="4"/>
  <c r="K194" i="4" s="1"/>
  <c r="K198" i="4" s="1"/>
  <c r="H236" i="4"/>
  <c r="J237" i="4"/>
  <c r="J242" i="4" s="1"/>
  <c r="J246" i="4" s="1"/>
  <c r="J188" i="4"/>
  <c r="J193" i="4" s="1"/>
  <c r="J197" i="4" s="1"/>
  <c r="K103" i="6"/>
  <c r="K108" i="6" s="1"/>
  <c r="K112" i="6" s="1"/>
  <c r="I188" i="4"/>
  <c r="G188" i="4"/>
  <c r="K291" i="4"/>
  <c r="K222" i="3"/>
  <c r="K355" i="3"/>
  <c r="K423" i="3"/>
  <c r="K520" i="3"/>
  <c r="G157" i="3"/>
  <c r="J110" i="3"/>
  <c r="J114" i="3" s="1"/>
  <c r="J118" i="3" s="1"/>
  <c r="H157" i="3"/>
  <c r="J158" i="3"/>
  <c r="J162" i="3" s="1"/>
  <c r="J166" i="3" s="1"/>
  <c r="H110" i="3"/>
  <c r="J111" i="3"/>
  <c r="J115" i="3" s="1"/>
  <c r="J119" i="3" s="1"/>
  <c r="F110" i="3"/>
  <c r="E110" i="3"/>
  <c r="I110" i="3"/>
  <c r="K613" i="1"/>
  <c r="E429" i="1"/>
  <c r="I429" i="1"/>
  <c r="K430" i="1"/>
  <c r="K435" i="1" s="1"/>
  <c r="K439" i="1" s="1"/>
  <c r="J429" i="1"/>
  <c r="J434" i="1" s="1"/>
  <c r="J438" i="1" s="1"/>
  <c r="E482" i="1"/>
  <c r="I482" i="1"/>
  <c r="K483" i="1"/>
  <c r="J541" i="1"/>
  <c r="J545" i="1" s="1"/>
  <c r="J549" i="1" s="1"/>
  <c r="K541" i="1"/>
  <c r="K545" i="1" s="1"/>
  <c r="K549" i="1" s="1"/>
  <c r="K484" i="1" s="1"/>
  <c r="H600" i="1"/>
  <c r="H607" i="1" s="1"/>
  <c r="H616" i="1" s="1"/>
  <c r="K604" i="1"/>
  <c r="F382" i="1"/>
  <c r="J382" i="1"/>
  <c r="J386" i="1" s="1"/>
  <c r="J390" i="1" s="1"/>
  <c r="E610" i="1"/>
  <c r="I610" i="1"/>
  <c r="K611" i="1"/>
  <c r="K619" i="1"/>
  <c r="F429" i="1"/>
  <c r="J601" i="1"/>
  <c r="F610" i="1"/>
  <c r="J610" i="1"/>
  <c r="E613" i="1"/>
  <c r="I613" i="1"/>
  <c r="K614" i="1"/>
  <c r="J620" i="1"/>
  <c r="J624" i="1"/>
  <c r="J482" i="1"/>
  <c r="E603" i="1"/>
  <c r="K1352" i="1"/>
  <c r="K493" i="1" s="1"/>
  <c r="K160" i="5"/>
  <c r="G102" i="5"/>
  <c r="K102" i="6"/>
  <c r="K107" i="6" s="1"/>
  <c r="K111" i="6" s="1"/>
  <c r="K113" i="5"/>
  <c r="K236" i="4"/>
  <c r="K86" i="3"/>
  <c r="E157" i="3"/>
  <c r="I157" i="3"/>
  <c r="K158" i="3"/>
  <c r="K162" i="3" s="1"/>
  <c r="K166" i="3" s="1"/>
  <c r="F157" i="3"/>
  <c r="J157" i="3"/>
  <c r="J161" i="3" s="1"/>
  <c r="J165" i="3" s="1"/>
  <c r="K160" i="6"/>
  <c r="G102" i="6"/>
  <c r="K157" i="3"/>
  <c r="K161" i="3" s="1"/>
  <c r="K165" i="3" s="1"/>
  <c r="K120" i="3"/>
  <c r="K286" i="3"/>
  <c r="K118" i="3"/>
  <c r="G110" i="3"/>
  <c r="K121" i="2"/>
  <c r="K1096" i="1"/>
  <c r="G610" i="1"/>
  <c r="G607" i="1"/>
  <c r="K607" i="1"/>
  <c r="K624" i="1"/>
  <c r="K387" i="1"/>
  <c r="K391" i="1" s="1"/>
  <c r="K775" i="1"/>
  <c r="K382" i="1"/>
  <c r="K386" i="1" s="1"/>
  <c r="K390" i="1" s="1"/>
  <c r="K392" i="1"/>
  <c r="L92" i="7"/>
  <c r="K113" i="6"/>
  <c r="K153" i="6"/>
  <c r="K111" i="5"/>
  <c r="K115" i="5"/>
  <c r="K153" i="5"/>
  <c r="K199" i="4"/>
  <c r="K247" i="4"/>
  <c r="K284" i="4"/>
  <c r="K413" i="4"/>
  <c r="K111" i="3"/>
  <c r="K115" i="3" s="1"/>
  <c r="K119" i="3" s="1"/>
  <c r="K167" i="3"/>
  <c r="K214" i="3"/>
  <c r="K218" i="3" s="1"/>
  <c r="K221" i="3"/>
  <c r="K348" i="3"/>
  <c r="K513" i="3"/>
  <c r="K279" i="3"/>
  <c r="K416" i="3"/>
  <c r="K120" i="2"/>
  <c r="K123" i="2"/>
  <c r="K122" i="2"/>
  <c r="K169" i="2"/>
  <c r="K173" i="2" s="1"/>
  <c r="K214" i="2"/>
  <c r="K218" i="2" s="1"/>
  <c r="J607" i="1"/>
  <c r="J616" i="1" s="1"/>
  <c r="J621" i="1" s="1"/>
  <c r="J625" i="1" s="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E607" i="1" l="1"/>
  <c r="E616" i="1" s="1"/>
  <c r="G616" i="1"/>
  <c r="J617" i="1"/>
  <c r="J622" i="1" s="1"/>
  <c r="J626" i="1" s="1"/>
  <c r="K393" i="1"/>
  <c r="F616" i="1"/>
  <c r="K610" i="1"/>
  <c r="K616" i="1" s="1"/>
  <c r="K621" i="1" s="1"/>
  <c r="K625" i="1" s="1"/>
  <c r="K114" i="5"/>
  <c r="K200" i="4"/>
  <c r="K201" i="4"/>
  <c r="K114" i="6"/>
  <c r="K115" i="6"/>
  <c r="K241" i="4"/>
  <c r="K248" i="4"/>
  <c r="K169" i="3"/>
  <c r="K168" i="3"/>
  <c r="K121" i="3"/>
  <c r="K551" i="1"/>
  <c r="K552" i="1"/>
  <c r="K441" i="1"/>
  <c r="I607" i="1"/>
  <c r="I616" i="1" s="1"/>
  <c r="K608" i="1"/>
  <c r="K617" i="1" s="1"/>
  <c r="K622" i="1" s="1"/>
  <c r="K626" i="1" s="1"/>
  <c r="K394" i="1"/>
  <c r="K157" i="6"/>
  <c r="K161" i="6"/>
  <c r="K157" i="5"/>
  <c r="K161" i="5"/>
  <c r="K417" i="4"/>
  <c r="K421" i="4"/>
  <c r="K288" i="4"/>
  <c r="K292" i="4"/>
  <c r="K420" i="3"/>
  <c r="K424" i="3"/>
  <c r="K356" i="3"/>
  <c r="K352" i="3"/>
  <c r="K283" i="3"/>
  <c r="K287" i="3"/>
  <c r="K521" i="3"/>
  <c r="K517" i="3"/>
  <c r="K122" i="3"/>
  <c r="K1024" i="1"/>
  <c r="K1020" i="1"/>
  <c r="K686" i="1"/>
  <c r="K682" i="1"/>
  <c r="K967" i="1"/>
  <c r="K963" i="1"/>
  <c r="K904" i="1"/>
  <c r="K900" i="1"/>
  <c r="K1093" i="1"/>
  <c r="K1097" i="1"/>
  <c r="K1353" i="1"/>
  <c r="K494" i="1" s="1"/>
  <c r="K1349" i="1"/>
  <c r="K490" i="1" s="1"/>
  <c r="K486" i="1"/>
  <c r="K1430" i="1"/>
  <c r="K1426" i="1"/>
  <c r="K442" i="1"/>
  <c r="K245" i="4" l="1"/>
  <c r="K249" i="4"/>
  <c r="K628" i="1"/>
  <c r="K627" i="1"/>
  <c r="K629" i="1"/>
</calcChain>
</file>

<file path=xl/sharedStrings.xml><?xml version="1.0" encoding="utf-8"?>
<sst xmlns="http://schemas.openxmlformats.org/spreadsheetml/2006/main" count="4279" uniqueCount="814">
  <si>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</si>
  <si>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</si>
  <si>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</si>
  <si>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</si>
  <si>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</si>
  <si>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</si>
  <si>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</si>
  <si>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</si>
  <si>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</si>
  <si>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</si>
  <si>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</si>
  <si>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</si>
  <si>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</si>
  <si>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</si>
  <si>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</si>
  <si>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</si>
  <si>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</si>
  <si>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</si>
  <si>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</si>
  <si>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</si>
  <si>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</si>
  <si>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</si>
  <si>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</si>
  <si>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</si>
  <si>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</si>
  <si>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</si>
  <si>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</si>
  <si>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</si>
  <si>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</si>
  <si>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</si>
  <si>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</si>
  <si>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</si>
  <si>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</si>
  <si>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</si>
  <si>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</si>
  <si>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</si>
  <si>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</si>
  <si>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</si>
  <si>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</si>
  <si>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</si>
  <si>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</si>
  <si>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</si>
  <si>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</si>
  <si>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</si>
  <si>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</si>
  <si>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</si>
  <si>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</si>
  <si>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</si>
  <si>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</si>
  <si>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</si>
  <si>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</si>
  <si>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</si>
  <si>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</si>
  <si>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</si>
  <si>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</si>
  <si>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</si>
  <si>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</si>
  <si>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</si>
  <si>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</si>
  <si>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</si>
  <si>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</si>
  <si>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</si>
  <si>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</si>
  <si>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</si>
  <si>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</si>
  <si>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</si>
  <si>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</si>
  <si>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</si>
  <si>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</si>
  <si>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</si>
  <si>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</si>
  <si>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</si>
  <si>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</si>
  <si>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</si>
  <si>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</si>
  <si>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</si>
  <si>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</si>
  <si>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</si>
  <si>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</si>
  <si>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</si>
  <si>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</si>
  <si>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</si>
  <si>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</si>
  <si>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</si>
  <si>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</si>
  <si>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</si>
  <si>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</si>
  <si>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</si>
  <si>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</si>
  <si>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</si>
  <si>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</si>
  <si>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</si>
  <si>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</si>
  <si>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</si>
  <si>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</si>
  <si>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</si>
  <si>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</si>
  <si>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</si>
  <si>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</si>
  <si>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</si>
  <si>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</si>
  <si>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</si>
  <si>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</si>
  <si>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</si>
  <si>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</si>
  <si>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</si>
  <si>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</si>
  <si>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</si>
  <si>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</si>
  <si>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</si>
  <si>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</si>
  <si>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</si>
  <si>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</si>
  <si>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</si>
  <si>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</si>
  <si>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</si>
  <si>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</si>
  <si>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</si>
  <si>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</si>
  <si>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</si>
  <si>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</si>
  <si>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</si>
  <si>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</si>
  <si>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</si>
  <si>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</si>
  <si>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</si>
  <si>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</si>
  <si>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</si>
  <si>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</si>
  <si>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</si>
  <si>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</si>
  <si>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</si>
  <si>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</si>
  <si>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</si>
  <si>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</si>
  <si>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</si>
  <si>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</si>
  <si>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</si>
  <si>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</si>
  <si>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</si>
  <si>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</si>
  <si>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</si>
  <si>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</si>
  <si>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</si>
  <si>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</si>
  <si>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</si>
  <si>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</si>
  <si>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</si>
  <si>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</si>
  <si>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</si>
  <si>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</si>
  <si>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</si>
  <si>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</si>
  <si>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</si>
  <si>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</si>
  <si>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</si>
  <si>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</si>
  <si>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</si>
  <si>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</si>
  <si>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</si>
  <si>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</si>
  <si>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</si>
  <si>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</si>
  <si>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</si>
  <si>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</si>
  <si>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</si>
  <si>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</si>
  <si>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</si>
  <si>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</si>
  <si>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</si>
  <si>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</si>
  <si>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</si>
  <si>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</si>
  <si>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</si>
  <si>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</si>
  <si>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</si>
  <si>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</si>
  <si>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</si>
  <si>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</si>
  <si>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</si>
  <si>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</si>
  <si>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</si>
  <si>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</si>
  <si>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</si>
  <si>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</si>
  <si>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</si>
  <si>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</si>
  <si>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</si>
  <si>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</si>
  <si>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</si>
  <si>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</si>
  <si>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</si>
  <si>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</si>
  <si>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</si>
  <si>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</si>
  <si>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</si>
  <si>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</si>
  <si>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</si>
  <si>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</si>
  <si>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</si>
  <si>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</si>
  <si>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</si>
  <si>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</si>
  <si>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</si>
  <si>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</si>
  <si>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</si>
  <si>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</si>
  <si>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</si>
  <si>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</si>
  <si>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</si>
  <si>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</si>
  <si>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</si>
  <si>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</si>
  <si>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</si>
  <si>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</si>
  <si>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</si>
  <si>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</si>
  <si>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</si>
  <si>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</si>
  <si>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</si>
  <si>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</si>
  <si>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</si>
  <si>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</si>
  <si>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</si>
  <si>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</si>
  <si>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</si>
  <si>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</si>
  <si>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</si>
  <si>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</si>
  <si>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</si>
  <si>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</si>
  <si>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</si>
  <si>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</si>
  <si>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</si>
  <si>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</si>
  <si>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</si>
  <si>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</si>
  <si>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</si>
  <si>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</si>
  <si>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</si>
  <si>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</si>
  <si>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</si>
  <si>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</si>
  <si>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</si>
  <si>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</si>
  <si>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</si>
  <si>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</si>
  <si>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</si>
  <si>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</si>
  <si>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</si>
  <si>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</si>
  <si>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</si>
  <si>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</si>
  <si>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</si>
  <si>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</si>
  <si>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</si>
  <si>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</si>
  <si>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</si>
  <si>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</si>
  <si>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</si>
  <si>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</si>
  <si>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</si>
  <si>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</si>
  <si>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</si>
  <si>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</si>
  <si>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</si>
  <si>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</si>
  <si>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</si>
  <si>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</si>
  <si>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</si>
  <si>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</si>
  <si>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</si>
  <si>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</si>
  <si>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</si>
  <si>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</si>
  <si>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</si>
  <si>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</si>
  <si>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</si>
  <si>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</si>
  <si>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</si>
  <si>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</si>
  <si>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</si>
  <si>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</si>
  <si>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</si>
  <si>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</si>
  <si>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</si>
  <si>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</si>
  <si>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</si>
  <si>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</si>
  <si>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</si>
  <si>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</si>
  <si>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</si>
  <si>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</si>
  <si>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</si>
  <si>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</si>
  <si>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</si>
  <si>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</si>
  <si>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</si>
  <si>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</si>
  <si>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</si>
  <si>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</si>
  <si>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</si>
  <si>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</si>
  <si>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</si>
  <si>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</si>
  <si>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</si>
  <si>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</si>
  <si>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</si>
  <si>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</si>
  <si>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</si>
  <si>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</si>
  <si>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</si>
  <si>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</si>
  <si>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</si>
  <si>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</si>
  <si>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</si>
  <si>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</si>
  <si>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</si>
  <si>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</si>
  <si>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</si>
  <si>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</si>
  <si>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</si>
  <si>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</si>
  <si>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</si>
  <si>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</si>
  <si>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</si>
  <si>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</si>
  <si>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</si>
  <si>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</si>
  <si>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</si>
  <si>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</si>
  <si>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</si>
  <si>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</si>
  <si>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</si>
  <si>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</si>
  <si>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</si>
  <si>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</si>
  <si>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</si>
  <si>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</si>
  <si>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</si>
  <si>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</si>
  <si>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</si>
  <si>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</si>
  <si>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</si>
  <si>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</si>
  <si>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</si>
  <si>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</si>
  <si>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</si>
  <si>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</si>
  <si>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</si>
  <si>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</si>
  <si>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</si>
  <si>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</si>
  <si>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</si>
  <si>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</si>
  <si>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</si>
  <si>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</si>
  <si>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</si>
  <si>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</si>
  <si>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</si>
  <si>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</si>
  <si>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</si>
  <si>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</si>
  <si>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</si>
  <si>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</si>
  <si>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</si>
  <si>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</si>
  <si>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</si>
  <si>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</si>
  <si>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</si>
  <si>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</si>
  <si>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</si>
  <si>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</si>
  <si>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</si>
  <si>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</si>
  <si>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</si>
  <si>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</si>
  <si>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</si>
  <si>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</si>
  <si>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</si>
  <si>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</si>
  <si>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</si>
  <si>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</si>
  <si>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</si>
  <si>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</si>
  <si>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</si>
  <si>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</si>
  <si>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</si>
  <si>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</si>
  <si>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</si>
  <si>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</si>
  <si>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</si>
  <si>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</si>
  <si>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</si>
  <si>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</si>
  <si>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</si>
  <si>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</si>
  <si>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</si>
  <si>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</si>
  <si>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</si>
  <si>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</si>
  <si>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</si>
  <si>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</si>
  <si>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</si>
  <si>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</si>
  <si>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</si>
  <si>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</si>
  <si>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</si>
  <si>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</si>
  <si>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</si>
  <si>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</si>
  <si>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</si>
  <si>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</si>
  <si>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</si>
  <si>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</si>
  <si>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</si>
  <si>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</si>
  <si>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</si>
  <si>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</si>
  <si>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</si>
  <si>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</si>
  <si>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</si>
  <si>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</si>
  <si>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</si>
  <si>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</si>
  <si>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</si>
  <si>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</si>
  <si>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</si>
  <si>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</si>
  <si>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</si>
  <si>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</si>
  <si>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</si>
  <si>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</si>
  <si>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</si>
  <si>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</si>
  <si>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</si>
  <si>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</si>
  <si>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</si>
  <si>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</si>
  <si>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</si>
  <si>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</si>
  <si>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</si>
  <si>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</si>
  <si>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</si>
  <si>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</si>
  <si>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</si>
  <si>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</si>
  <si>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</si>
  <si>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</si>
  <si>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</si>
  <si>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</si>
  <si>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</si>
  <si>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</si>
  <si>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</si>
  <si>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</si>
  <si>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</si>
  <si>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</si>
  <si>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</si>
  <si>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</si>
  <si>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</si>
  <si>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</si>
  <si>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</si>
  <si>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</si>
  <si>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</si>
  <si>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</si>
  <si>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</si>
  <si>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</si>
  <si>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</si>
  <si>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</si>
  <si>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</si>
  <si>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</si>
  <si>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</si>
  <si>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</si>
  <si>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</si>
  <si>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</si>
  <si>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</si>
  <si>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</si>
  <si>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</si>
  <si>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</si>
  <si>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</si>
  <si>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</si>
  <si>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</si>
  <si>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</si>
  <si>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</si>
  <si>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</si>
  <si>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</si>
  <si>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</si>
  <si>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</si>
  <si>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</si>
  <si>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</si>
  <si>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</si>
  <si>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</si>
  <si>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</si>
  <si>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</si>
  <si>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</si>
  <si>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</si>
  <si>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</si>
  <si>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</si>
  <si>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</si>
  <si>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</si>
  <si>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</si>
  <si>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</si>
  <si>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</si>
  <si>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</si>
  <si>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</si>
  <si>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</si>
  <si>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</si>
  <si>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</si>
  <si>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</si>
  <si>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</si>
  <si>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</si>
  <si>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</si>
  <si>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</si>
  <si>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</si>
  <si>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</si>
  <si>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</si>
  <si>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</si>
  <si>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</si>
  <si>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</si>
  <si>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</si>
  <si>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</si>
  <si>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</si>
  <si>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</si>
  <si>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</si>
  <si>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</si>
  <si>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</si>
  <si>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</si>
  <si>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</si>
  <si>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</si>
  <si>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</si>
  <si>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</si>
  <si>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</si>
  <si>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</si>
  <si>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</si>
  <si>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</si>
  <si>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</si>
  <si>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</si>
  <si>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</si>
  <si>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</si>
  <si>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</si>
  <si>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</si>
  <si>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</si>
  <si>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</si>
  <si>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</si>
  <si>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</si>
  <si>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</si>
  <si>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</si>
  <si>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</si>
  <si>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</si>
  <si>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</si>
  <si>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</si>
  <si>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</si>
  <si>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</si>
  <si>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</si>
  <si>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</si>
  <si>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</si>
  <si>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</si>
  <si>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</si>
  <si>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</si>
  <si>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</si>
  <si>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</si>
  <si>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</si>
  <si>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</si>
  <si>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</si>
  <si>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</si>
  <si>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</si>
  <si>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</si>
  <si>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</si>
  <si>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</si>
  <si>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</si>
  <si>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</si>
  <si>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</si>
  <si>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</si>
  <si>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</si>
  <si>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</si>
  <si>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</si>
  <si>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</si>
  <si>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</si>
  <si>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</si>
  <si>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</si>
  <si>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</si>
  <si>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</si>
  <si>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</si>
  <si>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</si>
  <si>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</si>
  <si>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</si>
  <si>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</si>
  <si>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</si>
  <si>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</si>
  <si>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</si>
  <si>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</si>
  <si>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</si>
  <si>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</si>
  <si>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</si>
  <si>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</si>
  <si>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</si>
  <si>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</si>
  <si>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</si>
  <si>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</si>
  <si>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</si>
  <si>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</si>
  <si>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</si>
  <si>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</si>
  <si>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</si>
  <si>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</si>
  <si>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</si>
  <si>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</si>
  <si>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Merkezi Araştırma Laboratuarı</t>
  </si>
  <si>
    <r>
      <t xml:space="preserve">NAKDİ GERÇEKLEŞME SEVİYESİ İLE İLGİLİ DEĞERLENDİRMELER: </t>
    </r>
    <r>
      <rPr>
        <b/>
        <sz val="10"/>
        <rFont val="Times New Roman"/>
        <family val="1"/>
        <charset val="162"/>
      </rPr>
      <t>2011K120410 Numaralı "Merkezi Araştırma Laboratuarı Projesi".</t>
    </r>
  </si>
  <si>
    <t>06.5 Gayri Menkul Sermaye Üretim Giderleri</t>
  </si>
  <si>
    <t>YAPI İŞLERİ VE TEKNİK DAİRE BAŞKANLIĞI</t>
  </si>
  <si>
    <t>Garaj</t>
  </si>
  <si>
    <r>
      <t>Not:</t>
    </r>
    <r>
      <rPr>
        <b/>
        <sz val="10"/>
        <color indexed="12"/>
        <rFont val="Times New Roman"/>
        <family val="1"/>
        <charset val="162"/>
      </rPr>
      <t xml:space="preserve"> Üniversitemizin 1997 - 2008 Yıllarına Ait Yatırım Programlarında Eğitim - Yükseköğretim Sektöründe yer alan 1997H031070 numaralı "Davutpaşa Kampüsü Eğitim ve Hizmet Binaları (107.482 m</t>
    </r>
    <r>
      <rPr>
        <b/>
        <vertAlign val="superscript"/>
        <sz val="10"/>
        <color indexed="12"/>
        <rFont val="Times New Roman"/>
        <family val="1"/>
        <charset val="162"/>
      </rPr>
      <t>2</t>
    </r>
    <r>
      <rPr>
        <b/>
        <sz val="10"/>
        <color indexed="12"/>
        <rFont val="Times New Roman"/>
        <family val="1"/>
        <charset val="162"/>
      </rPr>
      <t>)" projesinin adı 2009 Yılı Yatırım Programında "Derslik ve Merkezi Birimler" olarak değiştirilmiştir.</t>
    </r>
  </si>
  <si>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</si>
  <si>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</si>
  <si>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</si>
  <si>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VolksVogen Passat (Siyah)</t>
  </si>
  <si>
    <t>Mercedes Minibüs</t>
  </si>
  <si>
    <t>7 Taşıt</t>
  </si>
  <si>
    <t>(333)</t>
  </si>
  <si>
    <r>
      <t>Nakdi Gerçekleşme Seviyesinin Düşük Olması İle İlgi Açıklama:</t>
    </r>
    <r>
      <rPr>
        <sz val="10"/>
        <color indexed="8"/>
        <rFont val="Times New Roman"/>
        <family val="1"/>
        <charset val="162"/>
      </rPr>
      <t xml:space="preserve"> </t>
    </r>
  </si>
  <si>
    <t xml:space="preserve">2012H040230 </t>
  </si>
  <si>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</si>
  <si>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</si>
  <si>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</si>
  <si>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</si>
  <si>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</si>
  <si>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</si>
  <si>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</si>
  <si>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</si>
  <si>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</si>
  <si>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</si>
  <si>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</si>
  <si>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</si>
  <si>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</si>
  <si>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</si>
  <si>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</si>
  <si>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</si>
  <si>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</si>
  <si>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</si>
  <si>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</si>
  <si>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</si>
  <si>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</si>
  <si>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</si>
  <si>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</si>
  <si>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</si>
  <si>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</si>
  <si>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</si>
  <si>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</si>
  <si>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</si>
  <si>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</si>
  <si>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</si>
  <si>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</si>
  <si>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</si>
  <si>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</si>
  <si>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</si>
  <si>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</si>
  <si>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</si>
  <si>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</si>
  <si>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</si>
  <si>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</si>
  <si>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</si>
  <si>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</si>
  <si>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</si>
  <si>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</si>
  <si>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</si>
  <si>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</si>
  <si>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</si>
  <si>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</si>
  <si>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</si>
  <si>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</si>
  <si>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</si>
  <si>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</si>
  <si>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</si>
  <si>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</si>
  <si>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</si>
  <si>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</si>
  <si>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</si>
  <si>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</si>
  <si>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</si>
  <si>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</si>
  <si>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</si>
  <si>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</si>
  <si>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</si>
  <si>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</si>
  <si>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</si>
  <si>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</si>
  <si>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</si>
  <si>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</si>
  <si>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</si>
  <si>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</si>
  <si>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</si>
  <si>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</si>
  <si>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</si>
  <si>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</si>
  <si>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</si>
  <si>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</si>
  <si>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</si>
  <si>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</si>
  <si>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</si>
  <si>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</si>
  <si>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</si>
  <si>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</si>
  <si>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</si>
  <si>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</si>
  <si>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</si>
  <si>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</si>
  <si>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</si>
  <si>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</si>
  <si>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</si>
  <si>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</si>
  <si>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</si>
  <si>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</si>
  <si>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</si>
  <si>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</si>
  <si>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</si>
  <si>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</si>
  <si>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</si>
  <si>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</si>
  <si>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</si>
  <si>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</si>
  <si>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</si>
  <si>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</si>
  <si>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</si>
  <si>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</si>
  <si>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</si>
  <si>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</si>
  <si>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</si>
  <si>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</si>
  <si>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</si>
  <si>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</si>
  <si>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</si>
  <si>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</si>
  <si>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</si>
  <si>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</si>
  <si>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</si>
  <si>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</si>
  <si>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</si>
  <si>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</si>
  <si>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</si>
  <si>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</si>
  <si>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</si>
  <si>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</si>
  <si>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</si>
  <si>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</si>
  <si>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</si>
  <si>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</si>
  <si>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</si>
  <si>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</si>
  <si>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</si>
  <si>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</si>
  <si>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2013K120600 numaralı Rektörlük Bilimsel Araştırma Projeleri ödeneğinin 11.000,00.- TL.sı Araştırma Projeleri Gelirleri Payından (Öz Gelirden) karşılanacak olması ve öz gelir gerçekleşmesinin beklenen düzeyde olmaması nedeniyle bloke tutulmuştur.</t>
  </si>
  <si>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</si>
  <si>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</si>
  <si>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r>
      <rPr>
        <i/>
        <sz val="10"/>
        <color indexed="23"/>
        <rFont val="Times New Roman"/>
        <family val="1"/>
        <charset val="162"/>
      </rPr>
      <t>(2013 Yılında gerçekleştirilmesi programlanan yatırımlarının  tamamlanmasıyla hedeflenen ve fiilen gerçekleşen ilave kapasite artışı)</t>
    </r>
  </si>
  <si>
    <t>(167.000,00)</t>
  </si>
  <si>
    <t>VolksVogen Passat (Gri)</t>
  </si>
  <si>
    <t>2013</t>
  </si>
  <si>
    <t>34 AZ 8563</t>
  </si>
  <si>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r>
      <rPr>
        <i/>
        <sz val="10"/>
        <color indexed="23"/>
        <rFont val="Times New Roman"/>
        <family val="1"/>
        <charset val="162"/>
      </rPr>
      <t>(2010 Yılında gerçekleştirilmesi programlanan yatırımlarının  tamamlanmasıyla hedeflenen ve fiilen gerçekleşen ilave kapasite artışı)</t>
    </r>
  </si>
  <si>
    <r>
      <t xml:space="preserve">2011 SONU </t>
    </r>
    <r>
      <rPr>
        <b/>
        <sz val="10"/>
        <color indexed="10"/>
        <rFont val="Times New Roman"/>
        <family val="1"/>
        <charset val="162"/>
      </rPr>
      <t>AYNİ</t>
    </r>
    <r>
      <rPr>
        <b/>
        <sz val="10"/>
        <color indexed="8"/>
        <rFont val="Times New Roman"/>
        <family val="1"/>
        <charset val="162"/>
      </rPr>
      <t xml:space="preserve"> GERÇEKLEŞME TUTARI</t>
    </r>
  </si>
  <si>
    <t>KÜLTÜR 2013 YILI PROGRAMI</t>
  </si>
  <si>
    <t>EĞİTİM - YÜKSEKÖĞRETİM 2010 YILI REVİZE PROGRAMI</t>
  </si>
  <si>
    <r>
      <t>3. 2013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</si>
  <si>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 xml:space="preserve">2013H031890 </t>
  </si>
  <si>
    <r>
      <t xml:space="preserve">NAKDİ GERÇEKLEŞME SEVİYESİ İLE İLGİLİ DEĞERLENDİRMELER: </t>
    </r>
    <r>
      <rPr>
        <b/>
        <sz val="10"/>
        <rFont val="Times New Roman"/>
        <family val="1"/>
        <charset val="162"/>
      </rPr>
      <t>2013H031890 Numaralı "Muhtelif İşler" Projesi.</t>
    </r>
  </si>
  <si>
    <t>VOLKSWAGEN PASSAT- GRİ</t>
  </si>
  <si>
    <t>2013 YILINDA HURDAYA AYRILANLAR</t>
  </si>
  <si>
    <r>
      <t>NAKDİ GERÇEKLEŞME SEVİYESİ İLE İLGİLİ DEĞERLENDİRMELER:</t>
    </r>
    <r>
      <rPr>
        <sz val="10"/>
        <color indexed="8"/>
        <rFont val="Times New Roman"/>
        <family val="1"/>
        <charset val="162"/>
      </rPr>
      <t xml:space="preserve"> Üniversitemizin 2013 Yılı Yatırım Programında Teknolojik Araştırma Sektöründe yer alan 2013K120600 numaralı "Rektörlük Bilimsel Araştırma Projeleri"nin ödenekleri; Döner Sermaye Gelirlerinden aktarılacak paylardan (Öz Gelirden) karşılanacağı için ödeneği düşük tutulmuş, yıl içerisinde gelir gerçekleşmelerine bağlı olarak, ödenek kaydının ve Bilimsel Araştırma Projelerinin kabulünün yapılması planlanmıştır. Ancak yıl içerisinde gelir gerçekleşmelerinin beklenen düzeyede olmaması nedeniyle; Bilimsel Araştırma Projeleri yatırım programı kapsamına alınamamış ve 2013 Yılında Nakdi Gerçekleşme </t>
    </r>
    <r>
      <rPr>
        <sz val="10"/>
        <rFont val="Times New Roman"/>
        <family val="1"/>
        <charset val="162"/>
      </rPr>
      <t>olmamıştır.</t>
    </r>
  </si>
  <si>
    <r>
      <t>3. 2013 Yılı Proje Uygulamaları :</t>
    </r>
    <r>
      <rPr>
        <sz val="12"/>
        <rFont val="Times New Roman"/>
        <family val="1"/>
        <charset val="162"/>
      </rPr>
      <t xml:space="preserve"> </t>
    </r>
    <r>
      <rPr>
        <i/>
        <sz val="10"/>
        <color indexed="23"/>
        <rFont val="Times New Roman"/>
        <family val="1"/>
        <charset val="162"/>
      </rPr>
      <t xml:space="preserve">(Bu bölümde, 2013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2013 yılı uygulamaları anlatılacaktır. Bu kapsamda proje ile ilgili varsa revizyonlar ve nedenleri, projenin 2013 yılı harcamaları, nakdi ve fiziki gerçekleşme seviyesi, uygulamada karşılaşılan proje bazındaki sorunlar, 2013 yılında tamamlanması programlanan ancak tamamlanamayan projelerin tamamlanamama nedenleri vs. belirtilecektir.)</t>
    </r>
  </si>
  <si>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</si>
  <si>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</si>
  <si>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</si>
  <si>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</si>
  <si>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r>
      <t xml:space="preserve">DÜŞÜLEN: </t>
    </r>
    <r>
      <rPr>
        <b/>
        <sz val="9"/>
        <color indexed="10"/>
        <rFont val="Arial Tur"/>
        <charset val="162"/>
      </rPr>
      <t/>
    </r>
  </si>
  <si>
    <r>
      <t>DÜŞÜLEN:</t>
    </r>
    <r>
      <rPr>
        <sz val="10"/>
        <rFont val="Times New Roman"/>
        <family val="1"/>
        <charset val="162"/>
      </rPr>
      <t/>
    </r>
  </si>
  <si>
    <r>
      <t xml:space="preserve">Bu nedenlerden dolayı </t>
    </r>
    <r>
      <rPr>
        <b/>
        <sz val="10"/>
        <color indexed="8"/>
        <rFont val="Times New Roman"/>
        <family val="1"/>
        <charset val="162"/>
      </rPr>
      <t>Serbest (Kullanılabilir) Ödeneğine Göre Nakdi Gerçekleşme Oranı % 16</t>
    </r>
    <r>
      <rPr>
        <sz val="10"/>
        <color indexed="8"/>
        <rFont val="Times New Roman"/>
        <family val="1"/>
        <charset val="162"/>
      </rPr>
      <t xml:space="preserve"> olmuştur.</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</si>
  <si>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</si>
  <si>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</si>
  <si>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</si>
  <si>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</si>
  <si>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</si>
  <si>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</si>
  <si>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</si>
  <si>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</si>
  <si>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t>(15)</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</si>
  <si>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</si>
  <si>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</si>
  <si>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</si>
  <si>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</si>
  <si>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</si>
  <si>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</si>
  <si>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</si>
  <si>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</si>
  <si>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</si>
  <si>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</si>
  <si>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</si>
  <si>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</si>
  <si>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</si>
  <si>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</si>
  <si>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</si>
  <si>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r>
      <t xml:space="preserve">EKLENEN: (1) </t>
    </r>
    <r>
      <rPr>
        <b/>
        <sz val="10"/>
        <rFont val="Times New Roman"/>
        <family val="1"/>
        <charset val="162"/>
      </rPr>
      <t>1997H031070</t>
    </r>
    <r>
      <rPr>
        <b/>
        <sz val="10"/>
        <color rgb="FFFF0000"/>
        <rFont val="Times New Roman"/>
        <family val="1"/>
        <charset val="162"/>
      </rPr>
      <t xml:space="preserve">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</si>
  <si>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(2)</t>
    </r>
    <r>
      <rPr>
        <b/>
        <sz val="10"/>
        <rFont val="Times New Roman"/>
        <family val="1"/>
        <charset val="162"/>
      </rPr>
      <t xml:space="preserve"> 1997H031070 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Ekleme işlemi Gerçekleştirilmiştir.</t>
    </r>
  </si>
  <si>
    <r>
      <rPr>
        <b/>
        <sz val="10"/>
        <color rgb="FFFF0000"/>
        <rFont val="Times New Roman"/>
        <family val="1"/>
        <charset val="162"/>
      </rPr>
      <t xml:space="preserve">(3) </t>
    </r>
    <r>
      <rPr>
        <b/>
        <sz val="10"/>
        <rFont val="Times New Roman"/>
        <family val="1"/>
        <charset val="162"/>
      </rPr>
      <t>1997H031070 Derslik ve Merkezi Birimler Projesine</t>
    </r>
    <r>
      <rPr>
        <sz val="10"/>
        <rFont val="Times New Roman"/>
        <family val="1"/>
        <charset val="162"/>
      </rPr>
      <t xml:space="preserve"> eklenmek suretiyle </t>
    </r>
    <r>
      <rPr>
        <b/>
        <sz val="10"/>
        <rFont val="Times New Roman"/>
        <family val="1"/>
        <charset val="162"/>
      </rPr>
      <t xml:space="preserve">2013 Yılı içinde 2000H031890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</si>
  <si>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t>1997H031070 Derslik ve Merkezi Birimler Projesine 2013 yılında  toplam tutar 6.100.000,00.-TL ilave ödenek verilmiştir.</t>
  </si>
  <si>
    <r>
      <t xml:space="preserve">DÜŞÜLEN: </t>
    </r>
    <r>
      <rPr>
        <b/>
        <sz val="9"/>
        <rFont val="Arial Tur"/>
        <charset val="162"/>
      </rPr>
      <t xml:space="preserve">1997H031070 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2000H031620 Kampüs Altyapısı Projesinden </t>
    </r>
    <r>
      <rPr>
        <sz val="9"/>
        <rFont val="Arial Tur"/>
        <charset val="162"/>
      </rPr>
      <t>düşülen</t>
    </r>
    <r>
      <rPr>
        <b/>
        <sz val="9"/>
        <rFont val="Arial Tur"/>
        <charset val="162"/>
      </rPr>
      <t xml:space="preserve"> toplam tutar 100.000,00.- TL'dir.</t>
    </r>
  </si>
  <si>
    <r>
      <t xml:space="preserve">EKLENEN: </t>
    </r>
    <r>
      <rPr>
        <b/>
        <sz val="9"/>
        <rFont val="Arial Tur"/>
        <charset val="162"/>
      </rPr>
      <t>2008H035090 Büyük Onarım Projesi</t>
    </r>
    <r>
      <rPr>
        <sz val="9"/>
        <rFont val="Arial Tur"/>
        <charset val="162"/>
      </rPr>
      <t xml:space="preserve"> için</t>
    </r>
    <r>
      <rPr>
        <b/>
        <sz val="9"/>
        <color rgb="FFFF0000"/>
        <rFont val="Arial Tur"/>
        <charset val="162"/>
      </rPr>
      <t xml:space="preserve"> </t>
    </r>
    <r>
      <rPr>
        <b/>
        <sz val="9"/>
        <rFont val="Arial Tur"/>
        <charset val="162"/>
      </rPr>
      <t>1997H050240</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2008H035090 Büyük Onarım Projesine eklenmek suretiyle aktarılan toplam tutar 600.000,00.-TL'dir. </t>
    </r>
  </si>
  <si>
    <r>
      <rPr>
        <b/>
        <sz val="9"/>
        <color rgb="FFFF0000"/>
        <rFont val="Arial Tur"/>
        <charset val="162"/>
      </rPr>
      <t xml:space="preserve">DÜŞÜLEN:  </t>
    </r>
    <r>
      <rPr>
        <b/>
        <sz val="9"/>
        <rFont val="Arial Tur"/>
        <charset val="162"/>
      </rPr>
      <t>1997H050210</t>
    </r>
    <r>
      <rPr>
        <b/>
        <sz val="9"/>
        <color rgb="FFFF0000"/>
        <rFont val="Arial Tur"/>
        <charset val="162"/>
      </rPr>
      <t xml:space="preserve">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2008H035090 Büyük Onarım Projesi için </t>
    </r>
    <r>
      <rPr>
        <sz val="9"/>
        <color indexed="8"/>
        <rFont val="Arial Tur"/>
        <charset val="162"/>
      </rPr>
      <t>aktarılırken,</t>
    </r>
    <r>
      <rPr>
        <b/>
        <sz val="9"/>
        <color indexed="8"/>
        <rFont val="Arial Tur"/>
        <charset val="162"/>
      </rPr>
      <t xml:space="preserve"> 2013H031890</t>
    </r>
    <r>
      <rPr>
        <sz val="9"/>
        <color indexed="8"/>
        <rFont val="Arial Tur"/>
        <charset val="162"/>
      </rPr>
      <t xml:space="preserve">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1997H050210 Açık Kapalı Spor Tesisi Projesinden düşülmek suretiyle aktarılan toplam tutar 655.000,00.-TL</t>
    </r>
    <r>
      <rPr>
        <sz val="9"/>
        <color indexed="8"/>
        <rFont val="Arial Tur"/>
        <charset val="162"/>
      </rPr>
      <t xml:space="preserve">'dir. </t>
    </r>
  </si>
  <si>
    <r>
      <t xml:space="preserve">EKLENEN:  (1) </t>
    </r>
    <r>
      <rPr>
        <b/>
        <sz val="9"/>
        <rFont val="Arial Tur"/>
        <charset val="162"/>
      </rPr>
      <t>2013H031890</t>
    </r>
    <r>
      <rPr>
        <b/>
        <sz val="9"/>
        <color rgb="FFFF0000"/>
        <rFont val="Arial Tur"/>
        <charset val="162"/>
      </rPr>
      <t xml:space="preserve">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1997H050210</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2012H040230 Müze Tefrişatı Projesinden düşülmek suretiyle 49.000,00.-TL </t>
    </r>
    <r>
      <rPr>
        <sz val="9"/>
        <rFont val="Arial Tur"/>
        <charset val="162"/>
      </rPr>
      <t>aktarılmıştır</t>
    </r>
    <r>
      <rPr>
        <b/>
        <sz val="9"/>
        <rFont val="Arial Tur"/>
        <charset val="162"/>
      </rPr>
      <t xml:space="preserve">. 2013 Yılı içinde 2013H031890 Muhtelif İşler Projesine eklenmek suretiyle diğer projelerden aktarılan toplam tutar 104.000,00.-TL'dir. </t>
    </r>
  </si>
  <si>
    <r>
      <t xml:space="preserve"> (2) </t>
    </r>
    <r>
      <rPr>
        <b/>
        <sz val="9"/>
        <rFont val="Arial Tur"/>
        <charset val="162"/>
      </rPr>
      <t>2013H031890</t>
    </r>
    <r>
      <rPr>
        <b/>
        <sz val="9"/>
        <color rgb="FFFF0000"/>
        <rFont val="Arial Tur"/>
        <charset val="162"/>
      </rPr>
      <t xml:space="preserve">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2013H031890 Muhtelif İşler Projesine eklenmek suretiyle Akreditif Artığından eklenen toplam tutar 98.512,00.-TL'dir. </t>
    </r>
  </si>
  <si>
    <r>
      <rPr>
        <b/>
        <sz val="9"/>
        <color indexed="10"/>
        <rFont val="Arial Tur"/>
        <charset val="162"/>
      </rPr>
      <t>(3)</t>
    </r>
    <r>
      <rPr>
        <b/>
        <sz val="9"/>
        <color indexed="8"/>
        <rFont val="Arial Tur"/>
        <charset val="162"/>
      </rPr>
      <t xml:space="preserve"> 2013H031890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 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rFont val="Arial Tur"/>
        <charset val="162"/>
      </rPr>
      <t>2013H031890</t>
    </r>
    <r>
      <rPr>
        <sz val="9"/>
        <color indexed="8"/>
        <rFont val="Arial Tur"/>
        <charset val="162"/>
      </rPr>
      <t xml:space="preserv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</si>
  <si>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2013H031890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</si>
  <si>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2013H031890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</si>
  <si>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t xml:space="preserve">DÜŞÜLEN: </t>
    </r>
    <r>
      <rPr>
        <b/>
        <sz val="10"/>
        <rFont val="Times New Roman"/>
        <family val="1"/>
        <charset val="162"/>
      </rPr>
      <t>2013H031890</t>
    </r>
    <r>
      <rPr>
        <b/>
        <sz val="10"/>
        <color rgb="FFFF0000"/>
        <rFont val="Times New Roman"/>
        <family val="1"/>
        <charset val="162"/>
      </rPr>
      <t xml:space="preserve">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2012H040230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2012H040230 Müze Tefrişatı Projesinden </t>
    </r>
    <r>
      <rPr>
        <sz val="10"/>
        <rFont val="Times New Roman"/>
        <family val="1"/>
        <charset val="162"/>
      </rPr>
      <t>düşülen miktar</t>
    </r>
    <r>
      <rPr>
        <b/>
        <sz val="10"/>
        <rFont val="Times New Roman"/>
        <family val="1"/>
        <charset val="162"/>
      </rPr>
      <t xml:space="preserve"> toplam 49.000,00.-TL'dir.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</si>
</sst>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T_L_-;\-* #,##0.00\ _T_L_-;_-* &quot;-&quot;??\ _T_L_-;_-@_-"/>
    <numFmt numFmtId="164" formatCode="%00"/>
    <numFmt numFmtId="165" formatCode="[$-41F]0"/>
  </numFmts>
  <fonts count="69">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vertAlign val="superscript"/>
      <sz val="10"/>
      <color indexed="12"/>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s>
  <fills count="10">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CCFFCC"/>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9">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4" xfId="2" applyNumberFormat="1" applyFont="1" applyBorder="1" applyAlignment="1">
      <alignment horizontal="right" vertical="center"/>
    </xf>
    <xf numFmtId="3" fontId="30" fillId="0" borderId="16" xfId="2" applyNumberFormat="1" applyFont="1" applyBorder="1" applyAlignment="1">
      <alignment horizontal="right" vertical="center"/>
    </xf>
    <xf numFmtId="3" fontId="30" fillId="0" borderId="30"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9" fontId="5" fillId="0" borderId="13" xfId="2" applyFont="1" applyBorder="1" applyAlignment="1">
      <alignment vertical="center"/>
    </xf>
    <xf numFmtId="9" fontId="5" fillId="0" borderId="15" xfId="2" applyFont="1" applyBorder="1" applyAlignment="1">
      <alignment horizontal="center" vertical="center" wrapText="1"/>
    </xf>
    <xf numFmtId="49" fontId="5" fillId="0" borderId="15" xfId="2" applyNumberFormat="1" applyFont="1" applyBorder="1" applyAlignment="1">
      <alignment horizontal="center" vertical="center" wrapText="1"/>
    </xf>
    <xf numFmtId="3" fontId="5" fillId="0" borderId="21" xfId="2" applyNumberFormat="1" applyFont="1" applyBorder="1" applyAlignment="1">
      <alignment horizontal="right" vertical="center"/>
    </xf>
    <xf numFmtId="3" fontId="5" fillId="0" borderId="16" xfId="2" applyNumberFormat="1" applyFont="1" applyBorder="1" applyAlignment="1">
      <alignment horizontal="right" vertical="center"/>
    </xf>
    <xf numFmtId="3" fontId="5" fillId="0" borderId="30"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3" fontId="30" fillId="0" borderId="35" xfId="2" applyNumberFormat="1" applyFont="1" applyBorder="1" applyAlignment="1">
      <alignment horizontal="right" vertical="center"/>
    </xf>
    <xf numFmtId="3" fontId="5" fillId="0" borderId="22" xfId="2" applyNumberFormat="1" applyFont="1" applyBorder="1" applyAlignment="1">
      <alignment horizontal="right" vertical="center"/>
    </xf>
    <xf numFmtId="3" fontId="30" fillId="0" borderId="37" xfId="2" applyNumberFormat="1" applyFont="1" applyBorder="1" applyAlignment="1">
      <alignment horizontal="right" vertical="center"/>
    </xf>
    <xf numFmtId="3" fontId="30" fillId="0" borderId="23" xfId="2" applyNumberFormat="1" applyFont="1" applyBorder="1" applyAlignment="1">
      <alignment horizontal="right" vertical="center"/>
    </xf>
    <xf numFmtId="3" fontId="5" fillId="0" borderId="38" xfId="2" applyNumberFormat="1" applyFont="1" applyBorder="1" applyAlignment="1">
      <alignment horizontal="right" vertical="center"/>
    </xf>
    <xf numFmtId="9" fontId="30" fillId="0" borderId="20" xfId="2" applyFont="1" applyBorder="1" applyAlignment="1">
      <alignment vertical="center"/>
    </xf>
    <xf numFmtId="9" fontId="30" fillId="0" borderId="22" xfId="2" applyFont="1" applyBorder="1" applyAlignment="1">
      <alignment horizontal="center" vertical="center" wrapText="1"/>
    </xf>
    <xf numFmtId="49" fontId="30" fillId="0" borderId="22" xfId="2" applyNumberFormat="1" applyFont="1" applyBorder="1" applyAlignment="1">
      <alignment horizontal="center" vertical="center" wrapText="1"/>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8" xfId="2" applyNumberFormat="1" applyFont="1" applyBorder="1" applyAlignment="1">
      <alignment horizontal="right" vertical="center"/>
    </xf>
    <xf numFmtId="3" fontId="30" fillId="0" borderId="19" xfId="2" applyNumberFormat="1" applyFont="1" applyBorder="1" applyAlignment="1">
      <alignment horizontal="right" vertical="center"/>
    </xf>
    <xf numFmtId="3" fontId="30" fillId="0" borderId="48" xfId="2" applyNumberFormat="1" applyFont="1" applyBorder="1" applyAlignment="1">
      <alignment horizontal="right" vertical="center"/>
    </xf>
    <xf numFmtId="3" fontId="5" fillId="0" borderId="34"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4" fontId="5" fillId="0" borderId="0" xfId="0" applyNumberFormat="1" applyFont="1" applyFill="1"/>
    <xf numFmtId="164"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4" xfId="0" applyNumberFormat="1" applyFont="1" applyBorder="1" applyAlignment="1"/>
    <xf numFmtId="0" fontId="5" fillId="0" borderId="4" xfId="0" applyFont="1" applyBorder="1" applyAlignment="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5" fillId="0" borderId="4" xfId="0" applyFont="1" applyBorder="1" applyAlignment="1">
      <alignment vertical="center" wrapText="1"/>
    </xf>
    <xf numFmtId="0" fontId="5" fillId="0" borderId="12" xfId="0" applyFont="1" applyBorder="1" applyAlignment="1">
      <alignmen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165" fontId="34" fillId="0" borderId="6" xfId="1" applyNumberFormat="1" applyFont="1" applyBorder="1" applyAlignment="1" applyProtection="1">
      <alignment horizontal="center" vertical="center" wrapText="1"/>
    </xf>
    <xf numFmtId="165" fontId="34" fillId="0" borderId="17" xfId="1" applyNumberFormat="1" applyFont="1" applyBorder="1" applyAlignment="1" applyProtection="1">
      <alignment horizontal="center" vertical="center" wrapText="1"/>
    </xf>
    <xf numFmtId="165" fontId="34" fillId="0" borderId="10" xfId="1" applyNumberFormat="1" applyFont="1" applyBorder="1" applyAlignment="1" applyProtection="1">
      <alignment horizontal="center" vertical="center" wrapText="1"/>
    </xf>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5" fillId="0" borderId="8" xfId="0" applyFont="1" applyBorder="1" applyAlignment="1">
      <alignment vertical="center" wrapText="1"/>
    </xf>
    <xf numFmtId="0" fontId="5" fillId="0" borderId="58" xfId="0" applyFont="1" applyBorder="1" applyAlignment="1">
      <alignment vertical="center" wrapText="1"/>
    </xf>
    <xf numFmtId="0" fontId="26" fillId="0" borderId="0" xfId="0" applyNumberFormat="1" applyFont="1" applyBorder="1" applyAlignment="1" applyProtection="1">
      <alignment vertical="top" wrapText="1"/>
    </xf>
    <xf numFmtId="4" fontId="51" fillId="0" borderId="0" xfId="1" applyNumberFormat="1" applyFont="1" applyBorder="1" applyAlignment="1" applyProtection="1">
      <alignment horizontal="center" vertical="center" wrapText="1"/>
    </xf>
    <xf numFmtId="0" fontId="52"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5" fillId="0" borderId="0" xfId="2" applyFont="1" applyBorder="1" applyAlignment="1">
      <alignment horizontal="center"/>
    </xf>
    <xf numFmtId="0" fontId="56" fillId="0" borderId="29" xfId="0" applyFont="1" applyFill="1" applyBorder="1" applyAlignment="1">
      <alignment horizontal="left" vertical="center"/>
    </xf>
    <xf numFmtId="0" fontId="35" fillId="0" borderId="4" xfId="2" applyNumberFormat="1" applyFont="1" applyBorder="1" applyAlignment="1">
      <alignment horizontal="left"/>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5" fillId="0" borderId="51" xfId="2" applyFont="1" applyBorder="1" applyAlignment="1">
      <alignment horizontal="center"/>
    </xf>
    <xf numFmtId="9" fontId="55" fillId="0" borderId="7" xfId="2" applyFont="1" applyBorder="1" applyAlignment="1">
      <alignment horizontal="center"/>
    </xf>
    <xf numFmtId="9" fontId="56" fillId="0" borderId="7" xfId="2" applyFont="1" applyBorder="1"/>
    <xf numFmtId="0" fontId="36" fillId="0" borderId="6" xfId="0" applyFont="1" applyBorder="1"/>
    <xf numFmtId="9" fontId="35" fillId="0" borderId="13" xfId="2" applyFont="1" applyBorder="1" applyAlignment="1">
      <alignment horizontal="left"/>
    </xf>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5" fillId="0" borderId="30" xfId="2" applyFont="1" applyBorder="1" applyAlignment="1">
      <alignment horizontal="center"/>
    </xf>
    <xf numFmtId="9" fontId="55" fillId="0" borderId="16" xfId="2" applyFont="1" applyBorder="1" applyAlignment="1">
      <alignment horizontal="center"/>
    </xf>
    <xf numFmtId="9" fontId="56" fillId="0" borderId="16" xfId="2" applyFont="1" applyBorder="1"/>
    <xf numFmtId="0" fontId="36" fillId="0" borderId="17" xfId="0" applyFont="1" applyBorder="1"/>
    <xf numFmtId="9" fontId="55" fillId="0" borderId="0" xfId="2" applyFont="1" applyBorder="1"/>
    <xf numFmtId="9" fontId="55" fillId="0" borderId="56" xfId="2" applyFont="1" applyBorder="1"/>
    <xf numFmtId="9" fontId="55" fillId="0" borderId="8" xfId="2" applyFont="1" applyBorder="1"/>
    <xf numFmtId="9" fontId="55" fillId="0" borderId="58" xfId="2" applyFont="1" applyBorder="1" applyAlignment="1">
      <alignment horizontal="center"/>
    </xf>
    <xf numFmtId="0" fontId="55" fillId="0" borderId="58" xfId="2" applyNumberFormat="1" applyFont="1" applyBorder="1" applyAlignment="1">
      <alignment horizontal="center"/>
    </xf>
    <xf numFmtId="9" fontId="55" fillId="0" borderId="58" xfId="2" applyFont="1" applyBorder="1"/>
    <xf numFmtId="9" fontId="55" fillId="0" borderId="57" xfId="2" applyFont="1" applyBorder="1" applyAlignment="1">
      <alignment horizontal="center"/>
    </xf>
    <xf numFmtId="9" fontId="55" fillId="0" borderId="11" xfId="2" applyFont="1" applyBorder="1" applyAlignment="1">
      <alignment horizontal="center"/>
    </xf>
    <xf numFmtId="9" fontId="56" fillId="0" borderId="11" xfId="2" applyFont="1" applyBorder="1"/>
    <xf numFmtId="0" fontId="36" fillId="0" borderId="10" xfId="0" applyFont="1" applyBorder="1"/>
    <xf numFmtId="9" fontId="55" fillId="0" borderId="55" xfId="2" applyFont="1" applyBorder="1" applyAlignment="1">
      <alignment horizontal="center" vertical="center"/>
    </xf>
    <xf numFmtId="9" fontId="55" fillId="0" borderId="1" xfId="2" applyFont="1" applyBorder="1" applyAlignment="1">
      <alignment horizontal="center" vertical="center" wrapText="1"/>
    </xf>
    <xf numFmtId="9" fontId="56" fillId="0" borderId="1" xfId="2" applyFont="1" applyBorder="1" applyAlignment="1">
      <alignment horizontal="center" vertical="center"/>
    </xf>
    <xf numFmtId="9" fontId="56" fillId="0" borderId="25" xfId="2" applyFont="1" applyBorder="1" applyAlignment="1">
      <alignment horizontal="center" vertical="center"/>
    </xf>
    <xf numFmtId="9" fontId="56"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5" fillId="0" borderId="54" xfId="2" applyNumberFormat="1" applyFont="1" applyBorder="1" applyAlignment="1">
      <alignment horizontal="right" vertical="center"/>
    </xf>
    <xf numFmtId="3" fontId="55" fillId="0" borderId="33" xfId="2" applyNumberFormat="1" applyFont="1" applyBorder="1" applyAlignment="1">
      <alignment horizontal="right" vertical="center"/>
    </xf>
    <xf numFmtId="3" fontId="55" fillId="0" borderId="4" xfId="2" applyNumberFormat="1" applyFont="1" applyBorder="1" applyAlignment="1">
      <alignment horizontal="right" vertical="center"/>
    </xf>
    <xf numFmtId="3" fontId="56" fillId="0" borderId="54" xfId="2" applyNumberFormat="1" applyFont="1" applyBorder="1" applyAlignment="1">
      <alignment horizontal="right" vertical="center"/>
    </xf>
    <xf numFmtId="3" fontId="56"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5" fillId="0" borderId="36" xfId="2" applyNumberFormat="1" applyFont="1" applyBorder="1" applyAlignment="1">
      <alignment horizontal="right" vertical="center"/>
    </xf>
    <xf numFmtId="3" fontId="55" fillId="0" borderId="29" xfId="2" applyNumberFormat="1" applyFont="1" applyBorder="1" applyAlignment="1">
      <alignment horizontal="right" vertical="center"/>
    </xf>
    <xf numFmtId="3" fontId="55" fillId="0" borderId="13" xfId="2" applyNumberFormat="1" applyFont="1" applyBorder="1" applyAlignment="1">
      <alignment horizontal="right" vertical="center"/>
    </xf>
    <xf numFmtId="3" fontId="56" fillId="0" borderId="36" xfId="2" applyNumberFormat="1" applyFont="1" applyBorder="1" applyAlignment="1">
      <alignment horizontal="right" vertical="center"/>
    </xf>
    <xf numFmtId="3" fontId="56"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0" fontId="36" fillId="0" borderId="15" xfId="2" quotePrefix="1" applyNumberFormat="1" applyFont="1" applyBorder="1" applyAlignment="1">
      <alignment horizontal="center" vertical="center"/>
    </xf>
    <xf numFmtId="9" fontId="36" fillId="0" borderId="15" xfId="2" applyFont="1" applyBorder="1" applyAlignment="1">
      <alignment vertical="center"/>
    </xf>
    <xf numFmtId="3" fontId="36" fillId="0" borderId="29" xfId="2" applyNumberFormat="1" applyFont="1" applyBorder="1" applyAlignment="1">
      <alignment horizontal="right" vertical="center"/>
    </xf>
    <xf numFmtId="3" fontId="36" fillId="0" borderId="13" xfId="2" applyNumberFormat="1" applyFont="1" applyBorder="1" applyAlignment="1">
      <alignment horizontal="right" vertical="center"/>
    </xf>
    <xf numFmtId="3" fontId="56" fillId="0" borderId="13" xfId="0" applyNumberFormat="1" applyFont="1" applyBorder="1"/>
    <xf numFmtId="49" fontId="35" fillId="0" borderId="15" xfId="2" applyNumberFormat="1" applyFont="1" applyBorder="1" applyAlignment="1">
      <alignment vertical="center" wrapText="1"/>
    </xf>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6"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5" fillId="0" borderId="76" xfId="2" applyNumberFormat="1" applyFont="1" applyBorder="1" applyAlignment="1">
      <alignment horizontal="right" vertical="center"/>
    </xf>
    <xf numFmtId="3" fontId="55" fillId="0" borderId="39" xfId="2" applyNumberFormat="1" applyFont="1" applyBorder="1" applyAlignment="1">
      <alignment horizontal="right" vertical="center"/>
    </xf>
    <xf numFmtId="3" fontId="55" fillId="0" borderId="8" xfId="2" applyNumberFormat="1" applyFont="1" applyBorder="1" applyAlignment="1">
      <alignment horizontal="right" vertical="center"/>
    </xf>
    <xf numFmtId="9" fontId="55" fillId="0" borderId="28" xfId="2" applyFont="1" applyBorder="1" applyAlignment="1">
      <alignment horizontal="center" vertical="center"/>
    </xf>
    <xf numFmtId="0" fontId="55" fillId="0" borderId="28" xfId="2" applyNumberFormat="1" applyFont="1" applyBorder="1" applyAlignment="1">
      <alignment horizontal="center" vertical="center"/>
    </xf>
    <xf numFmtId="3" fontId="55" fillId="0" borderId="28" xfId="2" applyNumberFormat="1" applyFont="1" applyBorder="1" applyAlignment="1">
      <alignment horizontal="right" vertical="center"/>
    </xf>
    <xf numFmtId="3" fontId="55" fillId="0" borderId="27" xfId="2" applyNumberFormat="1" applyFont="1" applyBorder="1" applyAlignment="1">
      <alignment horizontal="right" vertical="center"/>
    </xf>
    <xf numFmtId="9" fontId="55" fillId="0" borderId="0" xfId="2" applyFont="1" applyBorder="1" applyAlignment="1">
      <alignment horizontal="center" vertical="center"/>
    </xf>
    <xf numFmtId="0" fontId="55" fillId="0" borderId="0" xfId="2" applyNumberFormat="1" applyFont="1" applyBorder="1" applyAlignment="1">
      <alignment horizontal="center" vertical="center"/>
    </xf>
    <xf numFmtId="3" fontId="55" fillId="0" borderId="0" xfId="2" applyNumberFormat="1" applyFont="1" applyBorder="1" applyAlignment="1">
      <alignment horizontal="right" vertical="center"/>
    </xf>
    <xf numFmtId="3" fontId="56" fillId="0" borderId="0" xfId="2" applyNumberFormat="1" applyFont="1" applyBorder="1" applyAlignment="1">
      <alignment horizontal="right" vertical="center"/>
    </xf>
    <xf numFmtId="3" fontId="56" fillId="0" borderId="0" xfId="0" applyNumberFormat="1" applyFont="1" applyBorder="1"/>
    <xf numFmtId="0" fontId="59" fillId="0" borderId="0" xfId="0" applyFont="1" applyBorder="1"/>
    <xf numFmtId="0" fontId="59" fillId="0" borderId="0" xfId="0" applyFont="1" applyBorder="1" applyAlignment="1">
      <alignment horizontal="center"/>
    </xf>
    <xf numFmtId="0" fontId="59"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52" fillId="7" borderId="13" xfId="2" applyFont="1" applyFill="1" applyBorder="1" applyAlignment="1">
      <alignment vertical="center"/>
    </xf>
    <xf numFmtId="9" fontId="52" fillId="7" borderId="15" xfId="2" applyFont="1" applyFill="1" applyBorder="1" applyAlignment="1">
      <alignment horizontal="center" vertical="center" wrapText="1"/>
    </xf>
    <xf numFmtId="49" fontId="52" fillId="7" borderId="15" xfId="2" applyNumberFormat="1" applyFont="1" applyFill="1" applyBorder="1" applyAlignment="1">
      <alignment horizontal="center" vertical="center" wrapText="1"/>
    </xf>
    <xf numFmtId="3" fontId="52" fillId="7" borderId="21" xfId="2" applyNumberFormat="1" applyFont="1" applyFill="1" applyBorder="1" applyAlignment="1">
      <alignment horizontal="right" vertical="center"/>
    </xf>
    <xf numFmtId="3" fontId="52" fillId="7" borderId="63" xfId="2" applyNumberFormat="1" applyFont="1" applyFill="1" applyBorder="1" applyAlignment="1">
      <alignment horizontal="right" vertical="center"/>
    </xf>
    <xf numFmtId="3" fontId="52" fillId="7" borderId="15" xfId="2" applyNumberFormat="1" applyFont="1" applyFill="1" applyBorder="1" applyAlignment="1">
      <alignment horizontal="right" vertical="center"/>
    </xf>
    <xf numFmtId="9" fontId="36" fillId="8" borderId="29" xfId="2" applyFont="1" applyFill="1" applyBorder="1" applyAlignment="1">
      <alignment vertical="center"/>
    </xf>
    <xf numFmtId="9" fontId="36" fillId="8" borderId="13" xfId="2" applyFont="1" applyFill="1" applyBorder="1" applyAlignment="1">
      <alignment vertical="center"/>
    </xf>
    <xf numFmtId="9" fontId="36" fillId="8" borderId="15" xfId="2" applyFont="1" applyFill="1" applyBorder="1" applyAlignment="1">
      <alignment horizontal="center" vertical="center"/>
    </xf>
    <xf numFmtId="0" fontId="36" fillId="8" borderId="15" xfId="2" quotePrefix="1" applyNumberFormat="1" applyFont="1" applyFill="1" applyBorder="1" applyAlignment="1">
      <alignment horizontal="center" vertical="center"/>
    </xf>
    <xf numFmtId="9" fontId="36" fillId="8" borderId="15" xfId="2" applyFont="1" applyFill="1" applyBorder="1" applyAlignment="1">
      <alignment vertical="center"/>
    </xf>
    <xf numFmtId="3" fontId="36" fillId="8" borderId="36" xfId="2" applyNumberFormat="1" applyFont="1" applyFill="1" applyBorder="1" applyAlignment="1">
      <alignment horizontal="right" vertical="center"/>
    </xf>
    <xf numFmtId="3" fontId="36" fillId="8" borderId="29" xfId="2" applyNumberFormat="1" applyFont="1" applyFill="1" applyBorder="1" applyAlignment="1">
      <alignment horizontal="right" vertical="center"/>
    </xf>
    <xf numFmtId="3" fontId="36" fillId="8" borderId="13" xfId="2" applyNumberFormat="1" applyFont="1" applyFill="1" applyBorder="1" applyAlignment="1">
      <alignment horizontal="right" vertical="center"/>
    </xf>
    <xf numFmtId="3" fontId="36" fillId="8" borderId="13" xfId="0" applyNumberFormat="1" applyFont="1" applyFill="1" applyBorder="1"/>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9" borderId="5" xfId="1" applyNumberFormat="1" applyFont="1" applyFill="1" applyBorder="1" applyAlignment="1" applyProtection="1">
      <alignment horizontal="center" vertical="center"/>
    </xf>
    <xf numFmtId="3" fontId="23" fillId="9" borderId="12" xfId="1" applyNumberFormat="1" applyFont="1" applyFill="1" applyBorder="1" applyAlignment="1" applyProtection="1">
      <alignment horizontal="center" vertical="center"/>
    </xf>
    <xf numFmtId="3" fontId="23" fillId="9" borderId="14" xfId="1" applyNumberFormat="1" applyFont="1" applyFill="1" applyBorder="1" applyAlignment="1" applyProtection="1">
      <alignment horizontal="center" vertical="center"/>
    </xf>
    <xf numFmtId="3" fontId="23" fillId="9" borderId="15" xfId="1" applyNumberFormat="1" applyFont="1" applyFill="1" applyBorder="1" applyAlignment="1" applyProtection="1">
      <alignment horizontal="center" vertical="center"/>
    </xf>
    <xf numFmtId="49" fontId="27" fillId="9" borderId="62" xfId="1" applyNumberFormat="1" applyFont="1" applyFill="1" applyBorder="1" applyAlignment="1" applyProtection="1">
      <alignment horizontal="center" vertical="center"/>
    </xf>
    <xf numFmtId="49" fontId="27" fillId="9"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6" fillId="0" borderId="15" xfId="2" applyFont="1" applyFill="1" applyBorder="1" applyAlignment="1">
      <alignment horizontal="center" vertical="center"/>
    </xf>
    <xf numFmtId="0" fontId="35" fillId="0" borderId="15" xfId="2" quotePrefix="1" applyNumberFormat="1" applyFont="1" applyFill="1" applyBorder="1" applyAlignment="1">
      <alignment horizontal="center"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3" fontId="35" fillId="0" borderId="13" xfId="2" applyNumberFormat="1" applyFont="1" applyFill="1" applyBorder="1" applyAlignment="1">
      <alignment horizontal="right" vertical="center"/>
    </xf>
    <xf numFmtId="3" fontId="36" fillId="0" borderId="36" xfId="2" applyNumberFormat="1" applyFont="1" applyFill="1" applyBorder="1" applyAlignment="1">
      <alignment horizontal="right" vertical="center"/>
    </xf>
    <xf numFmtId="3" fontId="36" fillId="0" borderId="13" xfId="0" applyNumberFormat="1" applyFont="1" applyFill="1" applyBorder="1"/>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3" fillId="0" borderId="0" xfId="0" applyNumberFormat="1" applyFont="1" applyBorder="1" applyAlignment="1" applyProtection="1">
      <alignment vertical="top" wrapText="1"/>
    </xf>
    <xf numFmtId="0"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4" fontId="51" fillId="0" borderId="0" xfId="0" applyNumberFormat="1" applyFont="1" applyFill="1" applyBorder="1" applyAlignment="1" applyProtection="1">
      <alignment horizontal="left" vertical="center" wrapText="1"/>
    </xf>
    <xf numFmtId="4" fontId="51" fillId="0" borderId="0" xfId="1" applyNumberFormat="1" applyFont="1" applyFill="1" applyBorder="1" applyAlignment="1" applyProtection="1">
      <alignment horizontal="left" vertical="center" wrapText="1"/>
    </xf>
    <xf numFmtId="0" fontId="65" fillId="0" borderId="0" xfId="0" applyFont="1" applyBorder="1" applyAlignment="1">
      <alignment vertical="top" wrapText="1"/>
    </xf>
    <xf numFmtId="0" fontId="60" fillId="0" borderId="0" xfId="0" applyFont="1" applyBorder="1" applyAlignment="1">
      <alignment vertical="top" wrapText="1"/>
    </xf>
    <xf numFmtId="0" fontId="23" fillId="0" borderId="40" xfId="0" applyFont="1" applyBorder="1" applyAlignment="1">
      <alignment horizontal="center" vertical="center"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49" fontId="27" fillId="0" borderId="26" xfId="0" applyNumberFormat="1" applyFont="1" applyFill="1" applyBorder="1" applyAlignment="1" applyProtection="1">
      <alignment horizontal="center" vertical="center" wrapText="1"/>
    </xf>
    <xf numFmtId="49" fontId="27" fillId="0" borderId="5" xfId="0" applyNumberFormat="1" applyFont="1" applyFill="1" applyBorder="1" applyAlignment="1" applyProtection="1">
      <alignment horizontal="center" vertical="center" wrapText="1"/>
    </xf>
    <xf numFmtId="49" fontId="27" fillId="0" borderId="62" xfId="0"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3" fontId="34" fillId="0" borderId="19" xfId="2" applyNumberFormat="1" applyFont="1" applyBorder="1" applyAlignment="1">
      <alignment horizontal="right" vertical="center"/>
    </xf>
    <xf numFmtId="3" fontId="34" fillId="0" borderId="34" xfId="2" applyNumberFormat="1" applyFont="1" applyBorder="1" applyAlignment="1">
      <alignment horizontal="right" vertical="center"/>
    </xf>
    <xf numFmtId="3" fontId="5" fillId="0" borderId="12" xfId="2" applyNumberFormat="1" applyFont="1" applyFill="1" applyBorder="1" applyAlignment="1">
      <alignment horizontal="right" vertical="center"/>
    </xf>
    <xf numFmtId="0" fontId="46" fillId="0" borderId="0" xfId="0" applyFont="1" applyAlignment="1">
      <alignment horizontal="left" vertical="center"/>
    </xf>
    <xf numFmtId="0" fontId="23" fillId="0" borderId="0" xfId="0" applyFont="1" applyAlignment="1">
      <alignment horizontal="left" vertical="center"/>
    </xf>
    <xf numFmtId="0" fontId="5" fillId="0" borderId="0" xfId="0" applyFont="1" applyAlignment="1">
      <alignment horizontal="left"/>
    </xf>
    <xf numFmtId="0" fontId="5" fillId="0" borderId="0" xfId="0" applyFont="1" applyAlignment="1">
      <alignmen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26" fillId="0" borderId="0" xfId="0" applyNumberFormat="1" applyFont="1" applyBorder="1" applyAlignment="1" applyProtection="1">
      <alignment vertical="top" wrapText="1"/>
    </xf>
    <xf numFmtId="0" fontId="0" fillId="0" borderId="0" xfId="0" applyBorder="1" applyAlignment="1">
      <alignment vertical="top"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26" fillId="0" borderId="0" xfId="0" applyFont="1" applyAlignment="1">
      <alignment vertical="top" wrapText="1"/>
    </xf>
    <xf numFmtId="0" fontId="8" fillId="0" borderId="0" xfId="0" applyFont="1" applyAlignment="1">
      <alignment vertical="top" wrapText="1"/>
    </xf>
    <xf numFmtId="0" fontId="23"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23" fillId="0" borderId="40" xfId="0" applyFont="1" applyBorder="1" applyAlignment="1">
      <alignment horizontal="center" vertical="center" wrapText="1"/>
    </xf>
    <xf numFmtId="0" fontId="23" fillId="0" borderId="64" xfId="0" applyFont="1"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wrapText="1"/>
    </xf>
    <xf numFmtId="0" fontId="23" fillId="0" borderId="52" xfId="0" applyFont="1" applyBorder="1" applyAlignment="1">
      <alignment horizontal="center" vertical="center" wrapText="1"/>
    </xf>
    <xf numFmtId="0" fontId="23"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53" xfId="0" applyFont="1"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55" xfId="0" applyBorder="1" applyAlignment="1">
      <alignment horizontal="center" vertical="center" wrapText="1"/>
    </xf>
    <xf numFmtId="0" fontId="42" fillId="0" borderId="0" xfId="0" applyNumberFormat="1" applyFont="1" applyBorder="1" applyAlignment="1" applyProtection="1">
      <alignment horizontal="left" vertical="top"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34" fillId="0" borderId="0" xfId="0" applyNumberFormat="1" applyFont="1" applyBorder="1" applyAlignment="1" applyProtection="1">
      <alignment vertical="top" wrapText="1"/>
    </xf>
    <xf numFmtId="0" fontId="0" fillId="0" borderId="0" xfId="0" applyAlignment="1">
      <alignment vertical="top"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Border="1" applyAlignment="1">
      <alignmen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61" fillId="0" borderId="0" xfId="0" applyNumberFormat="1" applyFont="1" applyFill="1" applyBorder="1" applyAlignment="1" applyProtection="1">
      <alignment horizontal="left" vertical="center" wrapText="1"/>
    </xf>
    <xf numFmtId="0" fontId="34" fillId="0" borderId="41" xfId="0" applyNumberFormat="1" applyFont="1" applyBorder="1" applyAlignment="1" applyProtection="1">
      <alignment horizontal="center" vertical="center" wrapText="1"/>
    </xf>
    <xf numFmtId="0" fontId="5" fillId="0" borderId="52" xfId="0" applyFont="1" applyBorder="1" applyAlignment="1">
      <alignment vertical="center" wrapText="1"/>
    </xf>
    <xf numFmtId="0" fontId="5" fillId="0" borderId="4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5" fillId="0" borderId="47" xfId="0" applyFont="1" applyBorder="1" applyAlignment="1">
      <alignment vertical="center" wrapText="1"/>
    </xf>
    <xf numFmtId="0" fontId="23" fillId="0" borderId="43" xfId="0" applyNumberFormat="1"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5" fillId="0" borderId="47" xfId="0" applyFont="1" applyBorder="1" applyAlignment="1">
      <alignment horizontal="center" vertical="center"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4" borderId="40" xfId="0" applyNumberFormat="1" applyFont="1" applyFill="1" applyBorder="1" applyAlignment="1" applyProtection="1">
      <alignment vertical="center" wrapText="1"/>
    </xf>
    <xf numFmtId="0" fontId="0" fillId="0" borderId="45" xfId="0" applyBorder="1" applyAlignment="1">
      <alignment vertical="center" wrapText="1"/>
    </xf>
    <xf numFmtId="0" fontId="23" fillId="4" borderId="40" xfId="0" applyFont="1" applyFill="1" applyBorder="1" applyAlignment="1">
      <alignment vertical="center" wrapText="1"/>
    </xf>
    <xf numFmtId="0" fontId="33" fillId="0" borderId="45" xfId="0" applyFont="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3" borderId="40" xfId="0" applyNumberFormat="1" applyFont="1" applyFill="1" applyBorder="1" applyAlignment="1" applyProtection="1">
      <alignment vertical="center" wrapText="1"/>
    </xf>
    <xf numFmtId="0" fontId="23" fillId="3" borderId="42"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49" fontId="23" fillId="0" borderId="40" xfId="0" applyNumberFormat="1" applyFont="1" applyFill="1" applyBorder="1" applyAlignment="1" applyProtection="1">
      <alignment horizontal="center" vertical="center" wrapText="1"/>
    </xf>
    <xf numFmtId="49" fontId="0" fillId="0" borderId="45" xfId="0" applyNumberFormat="1" applyBorder="1" applyAlignment="1">
      <alignment horizontal="center" vertical="center" wrapText="1"/>
    </xf>
    <xf numFmtId="3" fontId="23" fillId="0" borderId="59"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0" fontId="11" fillId="0" borderId="0" xfId="0" applyFont="1" applyAlignment="1">
      <alignment horizontal="center"/>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2" borderId="12" xfId="0" applyFont="1" applyFill="1" applyBorder="1" applyAlignment="1" applyProtection="1">
      <alignment horizontal="center" vertical="center"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6" borderId="29" xfId="0" applyFont="1" applyFill="1" applyBorder="1" applyAlignment="1"/>
    <xf numFmtId="0" fontId="5" fillId="6" borderId="36" xfId="0" applyFont="1" applyFill="1" applyBorder="1" applyAlignment="1"/>
    <xf numFmtId="0" fontId="5" fillId="6" borderId="15" xfId="0" applyFont="1" applyFill="1" applyBorder="1" applyAlignment="1"/>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46"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7" xfId="0" applyFont="1" applyBorder="1" applyAlignment="1">
      <alignment horizontal="center" vertical="center" wrapText="1"/>
    </xf>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23" fillId="0" borderId="45"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53" fillId="0" borderId="0" xfId="0" applyNumberFormat="1" applyFont="1" applyBorder="1" applyAlignment="1" applyProtection="1">
      <alignment horizontal="left" vertical="top"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17" xfId="0"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4" fontId="5" fillId="6" borderId="13" xfId="0" applyNumberFormat="1" applyFont="1" applyFill="1" applyBorder="1" applyAlignment="1">
      <alignmen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0" fillId="6" borderId="72" xfId="0" applyFill="1" applyBorder="1" applyAlignment="1">
      <alignment wrapText="1"/>
    </xf>
    <xf numFmtId="0" fontId="23" fillId="0" borderId="3" xfId="0" applyFont="1" applyBorder="1" applyAlignment="1">
      <alignment horizontal="center" wrapText="1"/>
    </xf>
    <xf numFmtId="0" fontId="0" fillId="6" borderId="36" xfId="0" applyFill="1" applyBorder="1" applyAlignment="1">
      <alignment wrapText="1"/>
    </xf>
    <xf numFmtId="0" fontId="0" fillId="6" borderId="73"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13" xfId="0" applyFont="1" applyFill="1" applyBorder="1" applyAlignment="1"/>
    <xf numFmtId="4" fontId="23" fillId="0" borderId="1" xfId="0" applyNumberFormat="1" applyFont="1" applyBorder="1" applyAlignment="1">
      <alignment wrapText="1"/>
    </xf>
    <xf numFmtId="4" fontId="23" fillId="0" borderId="3" xfId="0" applyNumberFormat="1" applyFont="1" applyBorder="1" applyAlignment="1">
      <alignment wrapText="1"/>
    </xf>
    <xf numFmtId="0" fontId="23" fillId="0" borderId="5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4" xfId="0" applyFont="1" applyFill="1" applyBorder="1" applyAlignment="1"/>
    <xf numFmtId="4" fontId="5" fillId="6" borderId="4" xfId="0" applyNumberFormat="1" applyFont="1" applyFill="1" applyBorder="1" applyAlignment="1">
      <alignment wrapText="1"/>
    </xf>
    <xf numFmtId="0" fontId="42"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3" fontId="23" fillId="4" borderId="61" xfId="0" applyNumberFormat="1" applyFont="1" applyFill="1" applyBorder="1" applyAlignment="1" applyProtection="1">
      <alignment horizontal="center" vertical="center" wrapText="1"/>
    </xf>
    <xf numFmtId="3" fontId="23" fillId="4" borderId="37"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64" xfId="0" applyFont="1" applyFill="1" applyBorder="1" applyAlignment="1">
      <alignment vertical="center" wrapText="1"/>
    </xf>
    <xf numFmtId="0" fontId="23" fillId="4" borderId="64" xfId="0" applyNumberFormat="1" applyFont="1" applyFill="1" applyBorder="1" applyAlignment="1" applyProtection="1">
      <alignment horizontal="center" vertical="center" wrapText="1"/>
    </xf>
    <xf numFmtId="3" fontId="23" fillId="4" borderId="59"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3" fontId="23" fillId="0" borderId="63" xfId="0" applyNumberFormat="1" applyFont="1" applyFill="1" applyBorder="1" applyAlignment="1" applyProtection="1">
      <alignment horizontal="center" vertical="center" wrapText="1"/>
    </xf>
    <xf numFmtId="0" fontId="23" fillId="0" borderId="6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vertical="center" wrapText="1"/>
    </xf>
    <xf numFmtId="0" fontId="23" fillId="3" borderId="38" xfId="0" applyNumberFormat="1" applyFont="1" applyFill="1" applyBorder="1" applyAlignment="1" applyProtection="1">
      <alignment vertical="center" wrapText="1"/>
    </xf>
    <xf numFmtId="0" fontId="23" fillId="3" borderId="64" xfId="0" applyNumberFormat="1" applyFont="1" applyFill="1" applyBorder="1" applyAlignment="1" applyProtection="1">
      <alignment horizontal="center" vertical="center" wrapText="1"/>
    </xf>
    <xf numFmtId="3" fontId="23" fillId="3" borderId="63"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5" fillId="3" borderId="62" xfId="0" applyNumberFormat="1" applyFont="1" applyFill="1" applyBorder="1" applyAlignment="1">
      <alignment horizontal="center"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0" fontId="5" fillId="6" borderId="29"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4" fontId="5" fillId="6" borderId="29" xfId="0" applyNumberFormat="1" applyFont="1" applyFill="1" applyBorder="1" applyAlignment="1">
      <alignment horizontal="center" vertical="center" wrapText="1"/>
    </xf>
    <xf numFmtId="0" fontId="0" fillId="6" borderId="15" xfId="0" applyFill="1" applyBorder="1" applyAlignment="1">
      <alignment horizontal="center"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4" fontId="5" fillId="6" borderId="15" xfId="0" applyNumberFormat="1" applyFont="1" applyFill="1" applyBorder="1" applyAlignment="1">
      <alignment horizontal="center" vertical="center"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67" fillId="0" borderId="0" xfId="0" applyNumberFormat="1" applyFont="1" applyFill="1" applyBorder="1" applyAlignment="1" applyProtection="1">
      <alignment horizontal="left" vertical="center" wrapText="1"/>
    </xf>
    <xf numFmtId="0" fontId="53"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3" fontId="23" fillId="0" borderId="66"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3" fontId="23" fillId="0" borderId="40"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60" fillId="0" borderId="0" xfId="0" applyNumberFormat="1" applyFont="1" applyFill="1" applyBorder="1" applyAlignment="1" applyProtection="1">
      <alignment vertical="top" wrapText="1"/>
    </xf>
    <xf numFmtId="0" fontId="66" fillId="0" borderId="0" xfId="0" applyFont="1" applyFill="1" applyBorder="1" applyAlignment="1">
      <alignment vertical="top" wrapText="1"/>
    </xf>
    <xf numFmtId="0" fontId="60" fillId="0" borderId="0" xfId="0" applyNumberFormat="1" applyFont="1" applyBorder="1" applyAlignment="1" applyProtection="1">
      <alignment vertical="top" wrapText="1"/>
    </xf>
    <xf numFmtId="0" fontId="66"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3" fontId="23" fillId="4" borderId="66"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3" fillId="4" borderId="45" xfId="0" applyFont="1" applyFill="1" applyBorder="1" applyAlignment="1">
      <alignment vertical="center" wrapText="1"/>
    </xf>
    <xf numFmtId="3" fontId="23" fillId="3" borderId="62"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vertical="center" wrapText="1"/>
    </xf>
    <xf numFmtId="0" fontId="23" fillId="3" borderId="45"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Fill="1" applyBorder="1" applyAlignment="1">
      <alignment horizontal="righ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7" fillId="0" borderId="1" xfId="0" applyNumberFormat="1" applyFont="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vertical="center" wrapText="1"/>
    </xf>
    <xf numFmtId="3" fontId="23" fillId="4" borderId="64"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0" fontId="11" fillId="0" borderId="0" xfId="0" applyFont="1" applyAlignment="1">
      <alignment horizontal="left" vertical="top"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27" fillId="0" borderId="0" xfId="0" applyFont="1" applyFill="1" applyAlignment="1">
      <alignment vertical="top" wrapText="1"/>
    </xf>
    <xf numFmtId="0" fontId="23" fillId="0" borderId="0" xfId="0" applyFont="1" applyFill="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23" fillId="4"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4" borderId="46"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0" fontId="27" fillId="0" borderId="55" xfId="0" applyNumberFormat="1" applyFont="1" applyFill="1" applyBorder="1" applyAlignment="1" applyProtection="1">
      <alignment horizontal="center"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3" fillId="3" borderId="46"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27" fillId="3" borderId="46"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0" fontId="23" fillId="3" borderId="29"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27" fillId="2" borderId="41"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23" fillId="4" borderId="46"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27" fillId="0" borderId="53" xfId="0" applyNumberFormat="1" applyFont="1" applyBorder="1" applyAlignment="1" applyProtection="1">
      <alignment vertical="top" wrapText="1"/>
    </xf>
    <xf numFmtId="0" fontId="33" fillId="0" borderId="38" xfId="0" applyFont="1" applyBorder="1" applyAlignment="1">
      <alignment vertical="top" wrapText="1"/>
    </xf>
    <xf numFmtId="0" fontId="23" fillId="0" borderId="36" xfId="0" applyNumberFormat="1" applyFont="1" applyFill="1" applyBorder="1" applyAlignment="1" applyProtection="1">
      <alignment horizontal="center"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0" fontId="23" fillId="0" borderId="0" xfId="0" applyFont="1" applyAlignment="1"/>
    <xf numFmtId="0" fontId="9" fillId="0" borderId="0" xfId="0" applyFont="1" applyAlignment="1">
      <alignment horizontal="left" vertical="top" wrapText="1"/>
    </xf>
    <xf numFmtId="0" fontId="23" fillId="0" borderId="0" xfId="0" applyFont="1" applyAlignment="1">
      <alignment vertical="top" wrapText="1"/>
    </xf>
    <xf numFmtId="0" fontId="5" fillId="6" borderId="0" xfId="0" applyFont="1" applyFill="1" applyAlignment="1">
      <alignment vertical="top"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4" fontId="5" fillId="6" borderId="14" xfId="0" applyNumberFormat="1" applyFont="1" applyFill="1" applyBorder="1" applyAlignment="1">
      <alignment vertical="center" wrapText="1"/>
    </xf>
    <xf numFmtId="164" fontId="5" fillId="6" borderId="17" xfId="0" applyNumberFormat="1" applyFont="1" applyFill="1" applyBorder="1" applyAlignment="1">
      <alignment vertical="center" wrapText="1"/>
    </xf>
    <xf numFmtId="164" fontId="5" fillId="6" borderId="16" xfId="0" applyNumberFormat="1" applyFont="1" applyFill="1" applyBorder="1" applyAlignment="1">
      <alignment vertical="center"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49" fontId="23" fillId="0" borderId="3"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49" fontId="30" fillId="6" borderId="15" xfId="2" applyNumberFormat="1" applyFont="1" applyFill="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0" fontId="23" fillId="0" borderId="8" xfId="0" applyFont="1" applyBorder="1" applyAlignment="1">
      <alignment horizontal="center" vertical="center" wrapText="1"/>
    </xf>
    <xf numFmtId="0" fontId="5" fillId="0" borderId="0" xfId="0" applyFont="1" applyAlignment="1">
      <alignment horizontal="left"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5" fillId="0" borderId="0" xfId="0" applyFont="1" applyFill="1" applyAlignment="1"/>
    <xf numFmtId="0" fontId="25" fillId="0" borderId="0" xfId="0" applyFont="1" applyFill="1" applyAlignment="1"/>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center"/>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8" fillId="0" borderId="0" xfId="0" applyFont="1" applyAlignment="1">
      <alignment vertical="top" wrapText="1"/>
    </xf>
    <xf numFmtId="0" fontId="11" fillId="0" borderId="0" xfId="0" applyFont="1" applyAlignment="1">
      <alignment vertical="top" wrapText="1"/>
    </xf>
    <xf numFmtId="0" fontId="27" fillId="0" borderId="53" xfId="0" applyNumberFormat="1" applyFont="1" applyFill="1" applyBorder="1" applyAlignment="1" applyProtection="1">
      <alignment vertical="top" wrapText="1"/>
    </xf>
    <xf numFmtId="0" fontId="0" fillId="0" borderId="0" xfId="0" applyFill="1" applyBorder="1" applyAlignment="1">
      <alignment vertical="top" wrapText="1"/>
    </xf>
    <xf numFmtId="0" fontId="0" fillId="0" borderId="38" xfId="0" applyFill="1" applyBorder="1" applyAlignment="1">
      <alignment vertical="top" wrapText="1"/>
    </xf>
    <xf numFmtId="0" fontId="30" fillId="0" borderId="46" xfId="0" applyNumberFormat="1" applyFont="1" applyBorder="1" applyAlignment="1" applyProtection="1">
      <alignment vertical="top" wrapText="1"/>
    </xf>
    <xf numFmtId="0" fontId="13" fillId="0" borderId="55" xfId="0" applyFont="1" applyBorder="1" applyAlignment="1">
      <alignment vertical="top" wrapText="1"/>
    </xf>
    <xf numFmtId="0" fontId="13" fillId="0" borderId="47" xfId="0" applyFont="1" applyBorder="1" applyAlignment="1">
      <alignment vertical="top" wrapText="1"/>
    </xf>
    <xf numFmtId="0" fontId="38" fillId="0" borderId="0" xfId="0" applyFont="1" applyAlignment="1">
      <alignment horizontal="left" vertical="top" wrapText="1"/>
    </xf>
    <xf numFmtId="0" fontId="8" fillId="0" borderId="0" xfId="0" applyFont="1" applyFill="1" applyAlignment="1">
      <alignment vertical="top" wrapText="1"/>
    </xf>
    <xf numFmtId="0" fontId="0" fillId="0" borderId="0" xfId="0" applyFill="1" applyAlignment="1">
      <alignment vertical="top"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5" fillId="0" borderId="0" xfId="0" applyFont="1" applyAlignment="1"/>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5" fillId="0" borderId="56"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8" xfId="0" applyFont="1" applyBorder="1" applyAlignment="1">
      <alignment horizontal="center" vertical="center" wrapText="1"/>
    </xf>
    <xf numFmtId="4" fontId="5" fillId="0" borderId="56" xfId="0" applyNumberFormat="1" applyFont="1" applyBorder="1" applyAlignment="1">
      <alignment horizontal="center" vertical="center" wrapText="1"/>
    </xf>
    <xf numFmtId="4" fontId="5" fillId="0" borderId="58" xfId="0" applyNumberFormat="1" applyFont="1" applyBorder="1" applyAlignment="1">
      <alignment horizontal="center" vertical="center" wrapText="1"/>
    </xf>
    <xf numFmtId="4" fontId="33" fillId="0" borderId="70" xfId="0" applyNumberFormat="1" applyFont="1" applyFill="1" applyBorder="1" applyAlignment="1">
      <alignment vertical="top"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5" fillId="0" borderId="5" xfId="0" applyFont="1" applyBorder="1" applyAlignment="1">
      <alignment wrapText="1"/>
    </xf>
    <xf numFmtId="0" fontId="5" fillId="0" borderId="7" xfId="0" applyFont="1" applyBorder="1" applyAlignment="1">
      <alignment wrapText="1"/>
    </xf>
    <xf numFmtId="0" fontId="0" fillId="0" borderId="7" xfId="0" applyBorder="1" applyAlignment="1">
      <alignment wrapText="1"/>
    </xf>
    <xf numFmtId="0" fontId="0" fillId="0" borderId="6" xfId="0" applyBorder="1" applyAlignment="1">
      <alignment wrapText="1"/>
    </xf>
    <xf numFmtId="4" fontId="5" fillId="0" borderId="5" xfId="0" applyNumberFormat="1" applyFont="1" applyBorder="1" applyAlignment="1">
      <alignment wrapText="1"/>
    </xf>
    <xf numFmtId="4" fontId="5" fillId="0" borderId="6" xfId="0" applyNumberFormat="1" applyFont="1" applyBorder="1" applyAlignment="1">
      <alignment wrapText="1"/>
    </xf>
    <xf numFmtId="3" fontId="23" fillId="9" borderId="61" xfId="0" applyNumberFormat="1" applyFont="1" applyFill="1" applyBorder="1" applyAlignment="1" applyProtection="1">
      <alignment horizontal="center" vertical="center" wrapText="1"/>
    </xf>
    <xf numFmtId="3" fontId="23" fillId="9" borderId="37" xfId="0" applyNumberFormat="1" applyFont="1" applyFill="1" applyBorder="1" applyAlignment="1" applyProtection="1">
      <alignment horizontal="center" vertical="center" wrapText="1"/>
    </xf>
    <xf numFmtId="3" fontId="5" fillId="9" borderId="62" xfId="0" applyNumberFormat="1" applyFont="1" applyFill="1" applyBorder="1" applyAlignment="1">
      <alignment horizontal="center" vertical="center" wrapText="1"/>
    </xf>
    <xf numFmtId="3" fontId="23" fillId="9" borderId="52" xfId="0" applyNumberFormat="1" applyFont="1" applyFill="1" applyBorder="1" applyAlignment="1" applyProtection="1">
      <alignment horizontal="center" vertical="center" wrapText="1"/>
    </xf>
    <xf numFmtId="3" fontId="23" fillId="9" borderId="0" xfId="0" applyNumberFormat="1" applyFont="1" applyFill="1" applyBorder="1" applyAlignment="1" applyProtection="1">
      <alignment horizontal="center" vertical="center" wrapText="1"/>
    </xf>
    <xf numFmtId="3" fontId="5" fillId="9" borderId="55" xfId="0" applyNumberFormat="1" applyFont="1" applyFill="1" applyBorder="1" applyAlignment="1">
      <alignment horizontal="center" vertical="center" wrapText="1"/>
    </xf>
    <xf numFmtId="3" fontId="23" fillId="9" borderId="59" xfId="0" applyNumberFormat="1" applyFont="1" applyFill="1" applyBorder="1" applyAlignment="1" applyProtection="1">
      <alignment horizontal="center" vertical="center" wrapText="1"/>
    </xf>
    <xf numFmtId="3" fontId="23" fillId="9" borderId="63" xfId="0" applyNumberFormat="1" applyFont="1" applyFill="1" applyBorder="1" applyAlignment="1" applyProtection="1">
      <alignment horizontal="center" vertical="center" wrapText="1"/>
    </xf>
    <xf numFmtId="3" fontId="5" fillId="9" borderId="60" xfId="0" applyNumberFormat="1" applyFont="1" applyFill="1" applyBorder="1" applyAlignment="1">
      <alignment horizontal="center" vertical="center" wrapText="1"/>
    </xf>
    <xf numFmtId="3" fontId="23" fillId="4" borderId="41" xfId="0" applyNumberFormat="1" applyFont="1" applyFill="1" applyBorder="1" applyAlignment="1" applyProtection="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3" fontId="23" fillId="4" borderId="55" xfId="0" applyNumberFormat="1" applyFont="1" applyFill="1" applyBorder="1" applyAlignment="1" applyProtection="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15" xfId="0" applyNumberFormat="1" applyFont="1" applyBorder="1" applyAlignment="1">
      <alignment vertical="center" wrapText="1"/>
    </xf>
    <xf numFmtId="9" fontId="30" fillId="0" borderId="39" xfId="2" applyFont="1" applyBorder="1" applyAlignment="1">
      <alignment vertical="center" wrapText="1"/>
    </xf>
    <xf numFmtId="9" fontId="30" fillId="0" borderId="22" xfId="2" applyFont="1" applyBorder="1" applyAlignment="1">
      <alignment vertical="center" wrapText="1"/>
    </xf>
    <xf numFmtId="49" fontId="30" fillId="0" borderId="39" xfId="2" applyNumberFormat="1" applyFont="1" applyBorder="1" applyAlignment="1">
      <alignment vertical="center" wrapText="1"/>
    </xf>
    <xf numFmtId="49" fontId="5" fillId="0" borderId="22" xfId="0" applyNumberFormat="1" applyFont="1" applyBorder="1" applyAlignment="1">
      <alignment vertical="center" wrapText="1"/>
    </xf>
    <xf numFmtId="9" fontId="5" fillId="0" borderId="29" xfId="2" applyFont="1" applyBorder="1" applyAlignment="1">
      <alignment vertical="center" wrapText="1"/>
    </xf>
    <xf numFmtId="9" fontId="5" fillId="0" borderId="15" xfId="2" applyFont="1" applyBorder="1" applyAlignment="1">
      <alignment vertical="center" wrapText="1"/>
    </xf>
    <xf numFmtId="49" fontId="5" fillId="0" borderId="29" xfId="2" applyNumberFormat="1" applyFont="1" applyBorder="1" applyAlignment="1">
      <alignment vertical="center" wrapText="1"/>
    </xf>
    <xf numFmtId="0" fontId="25" fillId="0" borderId="0" xfId="0" applyFont="1" applyAlignment="1"/>
    <xf numFmtId="9" fontId="52" fillId="7" borderId="29" xfId="2" applyFont="1" applyFill="1" applyBorder="1" applyAlignment="1">
      <alignment vertical="center" wrapText="1"/>
    </xf>
    <xf numFmtId="9" fontId="52" fillId="7" borderId="15" xfId="2" applyFont="1" applyFill="1" applyBorder="1" applyAlignment="1">
      <alignment vertical="center" wrapText="1"/>
    </xf>
    <xf numFmtId="49" fontId="52" fillId="7" borderId="29" xfId="2" applyNumberFormat="1" applyFont="1" applyFill="1" applyBorder="1" applyAlignment="1">
      <alignment vertical="center" wrapText="1"/>
    </xf>
    <xf numFmtId="49" fontId="52" fillId="7" borderId="15" xfId="0" applyNumberFormat="1" applyFont="1" applyFill="1" applyBorder="1" applyAlignment="1">
      <alignment vertical="center" wrapText="1"/>
    </xf>
    <xf numFmtId="0" fontId="27" fillId="0" borderId="0" xfId="0" applyFont="1" applyFill="1" applyAlignment="1">
      <alignment horizontal="left" vertical="top" wrapText="1"/>
    </xf>
    <xf numFmtId="0" fontId="23" fillId="0" borderId="0" xfId="0" applyFont="1" applyFill="1" applyAlignment="1">
      <alignment horizontal="left" vertical="top" wrapText="1"/>
    </xf>
    <xf numFmtId="0" fontId="23" fillId="4" borderId="40" xfId="0" applyFont="1" applyFill="1" applyBorder="1" applyAlignment="1">
      <alignment horizontal="center" vertical="center" wrapText="1"/>
    </xf>
    <xf numFmtId="0" fontId="23" fillId="4" borderId="64" xfId="0" applyFont="1" applyFill="1" applyBorder="1" applyAlignment="1">
      <alignment horizontal="center" vertical="center" wrapText="1"/>
    </xf>
    <xf numFmtId="0" fontId="33" fillId="0" borderId="45" xfId="0" applyFont="1" applyBorder="1" applyAlignment="1">
      <alignment horizontal="center" vertical="center" wrapText="1"/>
    </xf>
    <xf numFmtId="0" fontId="23" fillId="3" borderId="38" xfId="0" applyNumberFormat="1" applyFont="1" applyFill="1" applyBorder="1" applyAlignment="1" applyProtection="1">
      <alignment horizontal="center" vertical="center" wrapText="1"/>
    </xf>
    <xf numFmtId="9" fontId="55" fillId="0" borderId="26" xfId="2" applyFont="1" applyBorder="1" applyAlignment="1">
      <alignment horizontal="center" vertical="center"/>
    </xf>
    <xf numFmtId="9" fontId="55" fillId="0" borderId="28" xfId="2" applyFont="1" applyBorder="1" applyAlignment="1">
      <alignment horizontal="center" vertical="center"/>
    </xf>
    <xf numFmtId="9" fontId="55" fillId="0" borderId="27" xfId="2" applyFont="1" applyBorder="1" applyAlignment="1">
      <alignment horizontal="center" vertical="center"/>
    </xf>
    <xf numFmtId="2" fontId="58" fillId="0" borderId="0" xfId="2" applyNumberFormat="1" applyFont="1" applyBorder="1" applyAlignment="1">
      <alignment horizontal="left" wrapText="1"/>
    </xf>
    <xf numFmtId="0" fontId="56" fillId="0" borderId="0" xfId="0" applyFont="1" applyBorder="1" applyAlignment="1">
      <alignment horizontal="center" textRotation="180"/>
    </xf>
    <xf numFmtId="9" fontId="58" fillId="0" borderId="0" xfId="2" applyFont="1" applyBorder="1" applyAlignment="1">
      <alignment horizontal="left"/>
    </xf>
    <xf numFmtId="9" fontId="55" fillId="0" borderId="43" xfId="2" applyFont="1" applyBorder="1" applyAlignment="1">
      <alignment horizontal="center" vertical="center"/>
    </xf>
    <xf numFmtId="9" fontId="55" fillId="0" borderId="56" xfId="2" applyFont="1" applyBorder="1" applyAlignment="1">
      <alignment horizontal="center" vertical="center"/>
    </xf>
    <xf numFmtId="9" fontId="55" fillId="0" borderId="4" xfId="2" applyFont="1" applyBorder="1" applyAlignment="1">
      <alignment horizontal="center" vertical="center"/>
    </xf>
    <xf numFmtId="9" fontId="55" fillId="0" borderId="8" xfId="2" applyFont="1" applyBorder="1" applyAlignment="1">
      <alignment horizontal="center" vertical="center"/>
    </xf>
    <xf numFmtId="9" fontId="55" fillId="0" borderId="12" xfId="2" applyFont="1" applyBorder="1" applyAlignment="1">
      <alignment horizontal="center" vertical="center"/>
    </xf>
    <xf numFmtId="9" fontId="55" fillId="0" borderId="58" xfId="2" applyFont="1" applyBorder="1" applyAlignment="1">
      <alignment horizontal="center" vertical="center"/>
    </xf>
    <xf numFmtId="0" fontId="55" fillId="0" borderId="12" xfId="2" applyNumberFormat="1" applyFont="1" applyBorder="1" applyAlignment="1">
      <alignment horizontal="center" vertical="center"/>
    </xf>
    <xf numFmtId="0" fontId="55" fillId="0" borderId="58" xfId="2" applyNumberFormat="1" applyFont="1" applyBorder="1" applyAlignment="1">
      <alignment horizontal="center" vertical="center"/>
    </xf>
    <xf numFmtId="9" fontId="55" fillId="0" borderId="12" xfId="2" applyFont="1" applyBorder="1" applyAlignment="1">
      <alignment horizontal="center" vertical="center" wrapText="1"/>
    </xf>
    <xf numFmtId="9" fontId="55" fillId="0" borderId="58" xfId="2" applyFont="1" applyBorder="1" applyAlignment="1">
      <alignment horizontal="center" vertical="center" wrapText="1"/>
    </xf>
    <xf numFmtId="9" fontId="54" fillId="0" borderId="5" xfId="2" applyFont="1" applyBorder="1" applyAlignment="1">
      <alignment horizontal="center"/>
    </xf>
    <xf numFmtId="9" fontId="54" fillId="0" borderId="74" xfId="2" applyFont="1" applyBorder="1" applyAlignment="1">
      <alignment horizontal="center"/>
    </xf>
    <xf numFmtId="4" fontId="68" fillId="0" borderId="0" xfId="0" applyNumberFormat="1" applyFont="1" applyFill="1" applyBorder="1" applyAlignment="1">
      <alignment vertical="top" wrapText="1"/>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46"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1066" t="s">
        <v>701</v>
      </c>
      <c r="B1" s="1066"/>
      <c r="C1" s="1066"/>
      <c r="D1" s="1066"/>
      <c r="E1" s="1066"/>
      <c r="F1" s="1066"/>
      <c r="G1" s="1066"/>
      <c r="H1" s="1066"/>
      <c r="I1" s="1066"/>
      <c r="J1" s="1066"/>
      <c r="K1" s="1066"/>
    </row>
    <row r="2" spans="1:11" ht="12.75" customHeight="1">
      <c r="A2" s="1066"/>
      <c r="B2" s="1066"/>
      <c r="C2" s="1066"/>
      <c r="D2" s="1066"/>
      <c r="E2" s="1066"/>
      <c r="F2" s="1066"/>
      <c r="G2" s="1066"/>
      <c r="H2" s="1066"/>
      <c r="I2" s="1066"/>
      <c r="J2" s="1066"/>
      <c r="K2" s="1066"/>
    </row>
    <row r="3" spans="1:11" ht="12.75" customHeight="1">
      <c r="A3" s="1066"/>
      <c r="B3" s="1066"/>
      <c r="C3" s="1066"/>
      <c r="D3" s="1066"/>
      <c r="E3" s="1066"/>
      <c r="F3" s="1066"/>
      <c r="G3" s="1066"/>
      <c r="H3" s="1066"/>
      <c r="I3" s="1066"/>
      <c r="J3" s="1066"/>
      <c r="K3" s="1066"/>
    </row>
    <row r="4" spans="1:11" ht="12.75" customHeight="1">
      <c r="A4" s="1066"/>
      <c r="B4" s="1066"/>
      <c r="C4" s="1066"/>
      <c r="D4" s="1066"/>
      <c r="E4" s="1066"/>
      <c r="F4" s="1066"/>
      <c r="G4" s="1066"/>
      <c r="H4" s="1066"/>
      <c r="I4" s="1066"/>
      <c r="J4" s="1066"/>
      <c r="K4" s="1066"/>
    </row>
    <row r="5" spans="1:11" ht="12.75" customHeight="1">
      <c r="A5" s="1066"/>
      <c r="B5" s="1066"/>
      <c r="C5" s="1066"/>
      <c r="D5" s="1066"/>
      <c r="E5" s="1066"/>
      <c r="F5" s="1066"/>
      <c r="G5" s="1066"/>
      <c r="H5" s="1066"/>
      <c r="I5" s="1066"/>
      <c r="J5" s="1066"/>
      <c r="K5" s="1066"/>
    </row>
    <row r="6" spans="1:11" ht="12.75" customHeight="1">
      <c r="A6" s="1066"/>
      <c r="B6" s="1066"/>
      <c r="C6" s="1066"/>
      <c r="D6" s="1066"/>
      <c r="E6" s="1066"/>
      <c r="F6" s="1066"/>
      <c r="G6" s="1066"/>
      <c r="H6" s="1066"/>
      <c r="I6" s="1066"/>
      <c r="J6" s="1066"/>
      <c r="K6" s="1066"/>
    </row>
    <row r="7" spans="1:11" ht="12.75" customHeight="1">
      <c r="A7" s="1066"/>
      <c r="B7" s="1066"/>
      <c r="C7" s="1066"/>
      <c r="D7" s="1066"/>
      <c r="E7" s="1066"/>
      <c r="F7" s="1066"/>
      <c r="G7" s="1066"/>
      <c r="H7" s="1066"/>
      <c r="I7" s="1066"/>
      <c r="J7" s="1066"/>
      <c r="K7" s="1066"/>
    </row>
    <row r="8" spans="1:11" ht="12.75" customHeight="1">
      <c r="A8" s="1066"/>
      <c r="B8" s="1066"/>
      <c r="C8" s="1066"/>
      <c r="D8" s="1066"/>
      <c r="E8" s="1066"/>
      <c r="F8" s="1066"/>
      <c r="G8" s="1066"/>
      <c r="H8" s="1066"/>
      <c r="I8" s="1066"/>
      <c r="J8" s="1066"/>
      <c r="K8" s="1066"/>
    </row>
    <row r="9" spans="1:11" ht="12.75" customHeight="1">
      <c r="A9" s="1066"/>
      <c r="B9" s="1066"/>
      <c r="C9" s="1066"/>
      <c r="D9" s="1066"/>
      <c r="E9" s="1066"/>
      <c r="F9" s="1066"/>
      <c r="G9" s="1066"/>
      <c r="H9" s="1066"/>
      <c r="I9" s="1066"/>
      <c r="J9" s="1066"/>
      <c r="K9" s="1066"/>
    </row>
    <row r="10" spans="1:11" ht="12.75" customHeight="1">
      <c r="A10" s="1066"/>
      <c r="B10" s="1066"/>
      <c r="C10" s="1066"/>
      <c r="D10" s="1066"/>
      <c r="E10" s="1066"/>
      <c r="F10" s="1066"/>
      <c r="G10" s="1066"/>
      <c r="H10" s="1066"/>
      <c r="I10" s="1066"/>
      <c r="J10" s="1066"/>
      <c r="K10" s="1066"/>
    </row>
    <row r="11" spans="1:11" ht="12.75" customHeight="1">
      <c r="A11" s="1066"/>
      <c r="B11" s="1066"/>
      <c r="C11" s="1066"/>
      <c r="D11" s="1066"/>
      <c r="E11" s="1066"/>
      <c r="F11" s="1066"/>
      <c r="G11" s="1066"/>
      <c r="H11" s="1066"/>
      <c r="I11" s="1066"/>
      <c r="J11" s="1066"/>
      <c r="K11" s="1066"/>
    </row>
    <row r="12" spans="1:11" ht="12.75" customHeight="1">
      <c r="A12" s="1066"/>
      <c r="B12" s="1066"/>
      <c r="C12" s="1066"/>
      <c r="D12" s="1066"/>
      <c r="E12" s="1066"/>
      <c r="F12" s="1066"/>
      <c r="G12" s="1066"/>
      <c r="H12" s="1066"/>
      <c r="I12" s="1066"/>
      <c r="J12" s="1066"/>
      <c r="K12" s="1066"/>
    </row>
    <row r="13" spans="1:11" ht="12.75" customHeight="1">
      <c r="A13" s="1066"/>
      <c r="B13" s="1066"/>
      <c r="C13" s="1066"/>
      <c r="D13" s="1066"/>
      <c r="E13" s="1066"/>
      <c r="F13" s="1066"/>
      <c r="G13" s="1066"/>
      <c r="H13" s="1066"/>
      <c r="I13" s="1066"/>
      <c r="J13" s="1066"/>
      <c r="K13" s="1066"/>
    </row>
    <row r="14" spans="1:11" ht="12.75" customHeight="1">
      <c r="A14" s="1066"/>
      <c r="B14" s="1066"/>
      <c r="C14" s="1066"/>
      <c r="D14" s="1066"/>
      <c r="E14" s="1066"/>
      <c r="F14" s="1066"/>
      <c r="G14" s="1066"/>
      <c r="H14" s="1066"/>
      <c r="I14" s="1066"/>
      <c r="J14" s="1066"/>
      <c r="K14" s="1066"/>
    </row>
    <row r="15" spans="1:11" ht="12.75" customHeight="1">
      <c r="A15" s="1066"/>
      <c r="B15" s="1066"/>
      <c r="C15" s="1066"/>
      <c r="D15" s="1066"/>
      <c r="E15" s="1066"/>
      <c r="F15" s="1066"/>
      <c r="G15" s="1066"/>
      <c r="H15" s="1066"/>
      <c r="I15" s="1066"/>
      <c r="J15" s="1066"/>
      <c r="K15" s="1066"/>
    </row>
    <row r="16" spans="1:11" ht="12.75" customHeight="1">
      <c r="A16" s="1066"/>
      <c r="B16" s="1066"/>
      <c r="C16" s="1066"/>
      <c r="D16" s="1066"/>
      <c r="E16" s="1066"/>
      <c r="F16" s="1066"/>
      <c r="G16" s="1066"/>
      <c r="H16" s="1066"/>
      <c r="I16" s="1066"/>
      <c r="J16" s="1066"/>
      <c r="K16" s="1066"/>
    </row>
    <row r="17" spans="1:11" ht="12.75" customHeight="1">
      <c r="A17" s="1066"/>
      <c r="B17" s="1066"/>
      <c r="C17" s="1066"/>
      <c r="D17" s="1066"/>
      <c r="E17" s="1066"/>
      <c r="F17" s="1066"/>
      <c r="G17" s="1066"/>
      <c r="H17" s="1066"/>
      <c r="I17" s="1066"/>
      <c r="J17" s="1066"/>
      <c r="K17" s="1066"/>
    </row>
    <row r="18" spans="1:11" ht="12.75" customHeight="1">
      <c r="A18" s="1066"/>
      <c r="B18" s="1066"/>
      <c r="C18" s="1066"/>
      <c r="D18" s="1066"/>
      <c r="E18" s="1066"/>
      <c r="F18" s="1066"/>
      <c r="G18" s="1066"/>
      <c r="H18" s="1066"/>
      <c r="I18" s="1066"/>
      <c r="J18" s="1066"/>
      <c r="K18" s="1066"/>
    </row>
    <row r="19" spans="1:11" ht="12.75" customHeight="1">
      <c r="A19" s="1066"/>
      <c r="B19" s="1066"/>
      <c r="C19" s="1066"/>
      <c r="D19" s="1066"/>
      <c r="E19" s="1066"/>
      <c r="F19" s="1066"/>
      <c r="G19" s="1066"/>
      <c r="H19" s="1066"/>
      <c r="I19" s="1066"/>
      <c r="J19" s="1066"/>
      <c r="K19" s="1066"/>
    </row>
    <row r="20" spans="1:11" ht="12.75" customHeight="1">
      <c r="A20" s="1066"/>
      <c r="B20" s="1066"/>
      <c r="C20" s="1066"/>
      <c r="D20" s="1066"/>
      <c r="E20" s="1066"/>
      <c r="F20" s="1066"/>
      <c r="G20" s="1066"/>
      <c r="H20" s="1066"/>
      <c r="I20" s="1066"/>
      <c r="J20" s="1066"/>
      <c r="K20" s="1066"/>
    </row>
    <row r="21" spans="1:11" ht="12.75" customHeight="1">
      <c r="A21" s="1066"/>
      <c r="B21" s="1066"/>
      <c r="C21" s="1066"/>
      <c r="D21" s="1066"/>
      <c r="E21" s="1066"/>
      <c r="F21" s="1066"/>
      <c r="G21" s="1066"/>
      <c r="H21" s="1066"/>
      <c r="I21" s="1066"/>
      <c r="J21" s="1066"/>
      <c r="K21" s="1066"/>
    </row>
    <row r="22" spans="1:11" ht="12.75" customHeight="1">
      <c r="A22" s="1066"/>
      <c r="B22" s="1066"/>
      <c r="C22" s="1066"/>
      <c r="D22" s="1066"/>
      <c r="E22" s="1066"/>
      <c r="F22" s="1066"/>
      <c r="G22" s="1066"/>
      <c r="H22" s="1066"/>
      <c r="I22" s="1066"/>
      <c r="J22" s="1066"/>
      <c r="K22" s="1066"/>
    </row>
    <row r="23" spans="1:11" ht="12.75" customHeight="1">
      <c r="A23" s="1066"/>
      <c r="B23" s="1066"/>
      <c r="C23" s="1066"/>
      <c r="D23" s="1066"/>
      <c r="E23" s="1066"/>
      <c r="F23" s="1066"/>
      <c r="G23" s="1066"/>
      <c r="H23" s="1066"/>
      <c r="I23" s="1066"/>
      <c r="J23" s="1066"/>
      <c r="K23" s="1066"/>
    </row>
    <row r="24" spans="1:11" ht="12.75" customHeight="1">
      <c r="A24" s="1066"/>
      <c r="B24" s="1066"/>
      <c r="C24" s="1066"/>
      <c r="D24" s="1066"/>
      <c r="E24" s="1066"/>
      <c r="F24" s="1066"/>
      <c r="G24" s="1066"/>
      <c r="H24" s="1066"/>
      <c r="I24" s="1066"/>
      <c r="J24" s="1066"/>
      <c r="K24" s="1066"/>
    </row>
    <row r="25" spans="1:11" ht="12.75" customHeight="1">
      <c r="A25" s="1066"/>
      <c r="B25" s="1066"/>
      <c r="C25" s="1066"/>
      <c r="D25" s="1066"/>
      <c r="E25" s="1066"/>
      <c r="F25" s="1066"/>
      <c r="G25" s="1066"/>
      <c r="H25" s="1066"/>
      <c r="I25" s="1066"/>
      <c r="J25" s="1066"/>
      <c r="K25" s="1066"/>
    </row>
    <row r="26" spans="1:11" ht="12.75" customHeight="1">
      <c r="A26" s="1066"/>
      <c r="B26" s="1066"/>
      <c r="C26" s="1066"/>
      <c r="D26" s="1066"/>
      <c r="E26" s="1066"/>
      <c r="F26" s="1066"/>
      <c r="G26" s="1066"/>
      <c r="H26" s="1066"/>
      <c r="I26" s="1066"/>
      <c r="J26" s="1066"/>
      <c r="K26" s="1066"/>
    </row>
    <row r="27" spans="1:11" ht="12.75" customHeight="1">
      <c r="A27" s="1066"/>
      <c r="B27" s="1066"/>
      <c r="C27" s="1066"/>
      <c r="D27" s="1066"/>
      <c r="E27" s="1066"/>
      <c r="F27" s="1066"/>
      <c r="G27" s="1066"/>
      <c r="H27" s="1066"/>
      <c r="I27" s="1066"/>
      <c r="J27" s="1066"/>
      <c r="K27" s="1066"/>
    </row>
    <row r="28" spans="1:11" ht="12.75" customHeight="1">
      <c r="A28" s="1066"/>
      <c r="B28" s="1066"/>
      <c r="C28" s="1066"/>
      <c r="D28" s="1066"/>
      <c r="E28" s="1066"/>
      <c r="F28" s="1066"/>
      <c r="G28" s="1066"/>
      <c r="H28" s="1066"/>
      <c r="I28" s="1066"/>
      <c r="J28" s="1066"/>
      <c r="K28" s="1066"/>
    </row>
    <row r="29" spans="1:11" ht="12.75" customHeight="1">
      <c r="A29" s="1066"/>
      <c r="B29" s="1066"/>
      <c r="C29" s="1066"/>
      <c r="D29" s="1066"/>
      <c r="E29" s="1066"/>
      <c r="F29" s="1066"/>
      <c r="G29" s="1066"/>
      <c r="H29" s="1066"/>
      <c r="I29" s="1066"/>
      <c r="J29" s="1066"/>
      <c r="K29" s="1066"/>
    </row>
    <row r="30" spans="1:11" ht="12.75" customHeight="1">
      <c r="A30" s="1066"/>
      <c r="B30" s="1066"/>
      <c r="C30" s="1066"/>
      <c r="D30" s="1066"/>
      <c r="E30" s="1066"/>
      <c r="F30" s="1066"/>
      <c r="G30" s="1066"/>
      <c r="H30" s="1066"/>
      <c r="I30" s="1066"/>
      <c r="J30" s="1066"/>
      <c r="K30" s="1066"/>
    </row>
    <row r="31" spans="1:11" ht="12.75" customHeight="1">
      <c r="A31" s="1066"/>
      <c r="B31" s="1066"/>
      <c r="C31" s="1066"/>
      <c r="D31" s="1066"/>
      <c r="E31" s="1066"/>
      <c r="F31" s="1066"/>
      <c r="G31" s="1066"/>
      <c r="H31" s="1066"/>
      <c r="I31" s="1066"/>
      <c r="J31" s="1066"/>
      <c r="K31" s="1066"/>
    </row>
    <row r="32" spans="1:11" ht="12.75" customHeight="1">
      <c r="A32" s="1066"/>
      <c r="B32" s="1066"/>
      <c r="C32" s="1066"/>
      <c r="D32" s="1066"/>
      <c r="E32" s="1066"/>
      <c r="F32" s="1066"/>
      <c r="G32" s="1066"/>
      <c r="H32" s="1066"/>
      <c r="I32" s="1066"/>
      <c r="J32" s="1066"/>
      <c r="K32" s="1066"/>
    </row>
    <row r="33" spans="1:11" ht="12.75" customHeight="1">
      <c r="A33" s="1066"/>
      <c r="B33" s="1066"/>
      <c r="C33" s="1066"/>
      <c r="D33" s="1066"/>
      <c r="E33" s="1066"/>
      <c r="F33" s="1066"/>
      <c r="G33" s="1066"/>
      <c r="H33" s="1066"/>
      <c r="I33" s="1066"/>
      <c r="J33" s="1066"/>
      <c r="K33" s="1066"/>
    </row>
    <row r="34" spans="1:11" ht="12.75" customHeight="1">
      <c r="A34" s="1066"/>
      <c r="B34" s="1066"/>
      <c r="C34" s="1066"/>
      <c r="D34" s="1066"/>
      <c r="E34" s="1066"/>
      <c r="F34" s="1066"/>
      <c r="G34" s="1066"/>
      <c r="H34" s="1066"/>
      <c r="I34" s="1066"/>
      <c r="J34" s="1066"/>
      <c r="K34" s="1066"/>
    </row>
    <row r="35" spans="1:11" ht="12.75" customHeight="1">
      <c r="A35" s="1066"/>
      <c r="B35" s="1066"/>
      <c r="C35" s="1066"/>
      <c r="D35" s="1066"/>
      <c r="E35" s="1066"/>
      <c r="F35" s="1066"/>
      <c r="G35" s="1066"/>
      <c r="H35" s="1066"/>
      <c r="I35" s="1066"/>
      <c r="J35" s="1066"/>
      <c r="K35" s="1066"/>
    </row>
    <row r="36" spans="1:11" ht="12.75" customHeight="1">
      <c r="A36" s="1066"/>
      <c r="B36" s="1066"/>
      <c r="C36" s="1066"/>
      <c r="D36" s="1066"/>
      <c r="E36" s="1066"/>
      <c r="F36" s="1066"/>
      <c r="G36" s="1066"/>
      <c r="H36" s="1066"/>
      <c r="I36" s="1066"/>
      <c r="J36" s="1066"/>
      <c r="K36" s="1066"/>
    </row>
    <row r="37" spans="1:11" ht="12.75" customHeight="1">
      <c r="A37" s="1066"/>
      <c r="B37" s="1066"/>
      <c r="C37" s="1066"/>
      <c r="D37" s="1066"/>
      <c r="E37" s="1066"/>
      <c r="F37" s="1066"/>
      <c r="G37" s="1066"/>
      <c r="H37" s="1066"/>
      <c r="I37" s="1066"/>
      <c r="J37" s="1066"/>
      <c r="K37" s="1066"/>
    </row>
    <row r="38" spans="1:11" ht="12.75" customHeight="1">
      <c r="A38" s="1066"/>
      <c r="B38" s="1066"/>
      <c r="C38" s="1066"/>
      <c r="D38" s="1066"/>
      <c r="E38" s="1066"/>
      <c r="F38" s="1066"/>
      <c r="G38" s="1066"/>
      <c r="H38" s="1066"/>
      <c r="I38" s="1066"/>
      <c r="J38" s="1066"/>
      <c r="K38" s="1066"/>
    </row>
    <row r="39" spans="1:11" ht="12.75" customHeight="1">
      <c r="A39" s="1066"/>
      <c r="B39" s="1066"/>
      <c r="C39" s="1066"/>
      <c r="D39" s="1066"/>
      <c r="E39" s="1066"/>
      <c r="F39" s="1066"/>
      <c r="G39" s="1066"/>
      <c r="H39" s="1066"/>
      <c r="I39" s="1066"/>
      <c r="J39" s="1066"/>
      <c r="K39" s="1066"/>
    </row>
    <row r="40" spans="1:11" ht="12.75" customHeight="1">
      <c r="A40" s="1066"/>
      <c r="B40" s="1066"/>
      <c r="C40" s="1066"/>
      <c r="D40" s="1066"/>
      <c r="E40" s="1066"/>
      <c r="F40" s="1066"/>
      <c r="G40" s="1066"/>
      <c r="H40" s="1066"/>
      <c r="I40" s="1066"/>
      <c r="J40" s="1066"/>
      <c r="K40" s="1066"/>
    </row>
    <row r="41" spans="1:11" ht="12.75" customHeight="1">
      <c r="A41" s="1066"/>
      <c r="B41" s="1066"/>
      <c r="C41" s="1066"/>
      <c r="D41" s="1066"/>
      <c r="E41" s="1066"/>
      <c r="F41" s="1066"/>
      <c r="G41" s="1066"/>
      <c r="H41" s="1066"/>
      <c r="I41" s="1066"/>
      <c r="J41" s="1066"/>
      <c r="K41" s="1066"/>
    </row>
    <row r="42" spans="1:11" ht="12.75" customHeight="1">
      <c r="A42" s="1066"/>
      <c r="B42" s="1066"/>
      <c r="C42" s="1066"/>
      <c r="D42" s="1066"/>
      <c r="E42" s="1066"/>
      <c r="F42" s="1066"/>
      <c r="G42" s="1066"/>
      <c r="H42" s="1066"/>
      <c r="I42" s="1066"/>
      <c r="J42" s="1066"/>
      <c r="K42" s="1066"/>
    </row>
    <row r="43" spans="1:11" ht="12.75" customHeight="1">
      <c r="A43" s="1066"/>
      <c r="B43" s="1066"/>
      <c r="C43" s="1066"/>
      <c r="D43" s="1066"/>
      <c r="E43" s="1066"/>
      <c r="F43" s="1066"/>
      <c r="G43" s="1066"/>
      <c r="H43" s="1066"/>
      <c r="I43" s="1066"/>
      <c r="J43" s="1066"/>
      <c r="K43" s="1066"/>
    </row>
    <row r="44" spans="1:11" ht="12.75" customHeight="1">
      <c r="A44" s="1066"/>
      <c r="B44" s="1066"/>
      <c r="C44" s="1066"/>
      <c r="D44" s="1066"/>
      <c r="E44" s="1066"/>
      <c r="F44" s="1066"/>
      <c r="G44" s="1066"/>
      <c r="H44" s="1066"/>
      <c r="I44" s="1066"/>
      <c r="J44" s="1066"/>
      <c r="K44" s="1066"/>
    </row>
    <row r="45" spans="1:11" ht="12.75" customHeight="1">
      <c r="A45" s="1066"/>
      <c r="B45" s="1066"/>
      <c r="C45" s="1066"/>
      <c r="D45" s="1066"/>
      <c r="E45" s="1066"/>
      <c r="F45" s="1066"/>
      <c r="G45" s="1066"/>
      <c r="H45" s="1066"/>
      <c r="I45" s="1066"/>
      <c r="J45" s="1066"/>
      <c r="K45" s="1066"/>
    </row>
    <row r="46" spans="1:11" ht="12.75" customHeight="1">
      <c r="A46" s="1066"/>
      <c r="B46" s="1066"/>
      <c r="C46" s="1066"/>
      <c r="D46" s="1066"/>
      <c r="E46" s="1066"/>
      <c r="F46" s="1066"/>
      <c r="G46" s="1066"/>
      <c r="H46" s="1066"/>
      <c r="I46" s="1066"/>
      <c r="J46" s="1066"/>
      <c r="K46" s="1066"/>
    </row>
    <row r="47" spans="1:11" ht="12.75" customHeight="1">
      <c r="A47" s="1066"/>
      <c r="B47" s="1066"/>
      <c r="C47" s="1066"/>
      <c r="D47" s="1066"/>
      <c r="E47" s="1066"/>
      <c r="F47" s="1066"/>
      <c r="G47" s="1066"/>
      <c r="H47" s="1066"/>
      <c r="I47" s="1066"/>
      <c r="J47" s="1066"/>
      <c r="K47" s="1066"/>
    </row>
    <row r="48" spans="1:11" ht="12.75" customHeight="1">
      <c r="A48" s="1066"/>
      <c r="B48" s="1066"/>
      <c r="C48" s="1066"/>
      <c r="D48" s="1066"/>
      <c r="E48" s="1066"/>
      <c r="F48" s="1066"/>
      <c r="G48" s="1066"/>
      <c r="H48" s="1066"/>
      <c r="I48" s="1066"/>
      <c r="J48" s="1066"/>
      <c r="K48" s="1066"/>
    </row>
    <row r="49" spans="1:11" ht="12.75" customHeight="1">
      <c r="A49" s="1066"/>
      <c r="B49" s="1066"/>
      <c r="C49" s="1066"/>
      <c r="D49" s="1066"/>
      <c r="E49" s="1066"/>
      <c r="F49" s="1066"/>
      <c r="G49" s="1066"/>
      <c r="H49" s="1066"/>
      <c r="I49" s="1066"/>
      <c r="J49" s="1066"/>
      <c r="K49" s="1066"/>
    </row>
    <row r="50" spans="1:11" ht="12.75" customHeight="1">
      <c r="A50" s="1066"/>
      <c r="B50" s="1066"/>
      <c r="C50" s="1066"/>
      <c r="D50" s="1066"/>
      <c r="E50" s="1066"/>
      <c r="F50" s="1066"/>
      <c r="G50" s="1066"/>
      <c r="H50" s="1066"/>
      <c r="I50" s="1066"/>
      <c r="J50" s="1066"/>
      <c r="K50" s="1066"/>
    </row>
    <row r="51" spans="1:11" ht="12.75" customHeight="1">
      <c r="A51" s="1066"/>
      <c r="B51" s="1066"/>
      <c r="C51" s="1066"/>
      <c r="D51" s="1066"/>
      <c r="E51" s="1066"/>
      <c r="F51" s="1066"/>
      <c r="G51" s="1066"/>
      <c r="H51" s="1066"/>
      <c r="I51" s="1066"/>
      <c r="J51" s="1066"/>
      <c r="K51" s="1066"/>
    </row>
    <row r="52" spans="1:11" ht="12.75" customHeight="1">
      <c r="A52" s="1066"/>
      <c r="B52" s="1066"/>
      <c r="C52" s="1066"/>
      <c r="D52" s="1066"/>
      <c r="E52" s="1066"/>
      <c r="F52" s="1066"/>
      <c r="G52" s="1066"/>
      <c r="H52" s="1066"/>
      <c r="I52" s="1066"/>
      <c r="J52" s="1066"/>
      <c r="K52" s="1066"/>
    </row>
    <row r="53" spans="1:11" ht="12.75" customHeight="1">
      <c r="A53" s="1066"/>
      <c r="B53" s="1066"/>
      <c r="C53" s="1066"/>
      <c r="D53" s="1066"/>
      <c r="E53" s="1066"/>
      <c r="F53" s="1066"/>
      <c r="G53" s="1066"/>
      <c r="H53" s="1066"/>
      <c r="I53" s="1066"/>
      <c r="J53" s="1066"/>
      <c r="K53" s="1066"/>
    </row>
    <row r="54" spans="1:11" ht="12.75" customHeight="1">
      <c r="A54" s="1066"/>
      <c r="B54" s="1066"/>
      <c r="C54" s="1066"/>
      <c r="D54" s="1066"/>
      <c r="E54" s="1066"/>
      <c r="F54" s="1066"/>
      <c r="G54" s="1066"/>
      <c r="H54" s="1066"/>
      <c r="I54" s="1066"/>
      <c r="J54" s="1066"/>
      <c r="K54" s="1066"/>
    </row>
    <row r="55" spans="1:11" ht="12.75" customHeight="1">
      <c r="A55" s="1066"/>
      <c r="B55" s="1066"/>
      <c r="C55" s="1066"/>
      <c r="D55" s="1066"/>
      <c r="E55" s="1066"/>
      <c r="F55" s="1066"/>
      <c r="G55" s="1066"/>
      <c r="H55" s="1066"/>
      <c r="I55" s="1066"/>
      <c r="J55" s="1066"/>
      <c r="K55" s="1066"/>
    </row>
    <row r="56" spans="1:11" ht="12.75" customHeight="1">
      <c r="A56" s="1066"/>
      <c r="B56" s="1066"/>
      <c r="C56" s="1066"/>
      <c r="D56" s="1066"/>
      <c r="E56" s="1066"/>
      <c r="F56" s="1066"/>
      <c r="G56" s="1066"/>
      <c r="H56" s="1066"/>
      <c r="I56" s="1066"/>
      <c r="J56" s="1066"/>
      <c r="K56" s="1066"/>
    </row>
    <row r="57" spans="1:11" ht="12.75" customHeight="1">
      <c r="A57" s="1066"/>
      <c r="B57" s="1066"/>
      <c r="C57" s="1066"/>
      <c r="D57" s="1066"/>
      <c r="E57" s="1066"/>
      <c r="F57" s="1066"/>
      <c r="G57" s="1066"/>
      <c r="H57" s="1066"/>
      <c r="I57" s="1066"/>
      <c r="J57" s="1066"/>
      <c r="K57" s="1066"/>
    </row>
    <row r="58" spans="1:11" ht="12.75" customHeight="1">
      <c r="A58" s="1066"/>
      <c r="B58" s="1066"/>
      <c r="C58" s="1066"/>
      <c r="D58" s="1066"/>
      <c r="E58" s="1066"/>
      <c r="F58" s="1066"/>
      <c r="G58" s="1066"/>
      <c r="H58" s="1066"/>
      <c r="I58" s="1066"/>
      <c r="J58" s="1066"/>
      <c r="K58" s="1066"/>
    </row>
    <row r="59" spans="1:11" ht="12.75" customHeight="1">
      <c r="A59" s="1066"/>
      <c r="B59" s="1066"/>
      <c r="C59" s="1066"/>
      <c r="D59" s="1066"/>
      <c r="E59" s="1066"/>
      <c r="F59" s="1066"/>
      <c r="G59" s="1066"/>
      <c r="H59" s="1066"/>
      <c r="I59" s="1066"/>
      <c r="J59" s="1066"/>
      <c r="K59" s="1066"/>
    </row>
    <row r="60" spans="1:11" ht="12.75" customHeight="1">
      <c r="A60" s="1066"/>
      <c r="B60" s="1066"/>
      <c r="C60" s="1066"/>
      <c r="D60" s="1066"/>
      <c r="E60" s="1066"/>
      <c r="F60" s="1066"/>
      <c r="G60" s="1066"/>
      <c r="H60" s="1066"/>
      <c r="I60" s="1066"/>
      <c r="J60" s="1066"/>
      <c r="K60" s="1066"/>
    </row>
    <row r="61" spans="1:11" ht="12.75" customHeight="1">
      <c r="A61" s="1066"/>
      <c r="B61" s="1066"/>
      <c r="C61" s="1066"/>
      <c r="D61" s="1066"/>
      <c r="E61" s="1066"/>
      <c r="F61" s="1066"/>
      <c r="G61" s="1066"/>
      <c r="H61" s="1066"/>
      <c r="I61" s="1066"/>
      <c r="J61" s="1066"/>
      <c r="K61" s="1066"/>
    </row>
    <row r="62" spans="1:11" ht="12.75" customHeight="1">
      <c r="A62" s="1066"/>
      <c r="B62" s="1066"/>
      <c r="C62" s="1066"/>
      <c r="D62" s="1066"/>
      <c r="E62" s="1066"/>
      <c r="F62" s="1066"/>
      <c r="G62" s="1066"/>
      <c r="H62" s="1066"/>
      <c r="I62" s="1066"/>
      <c r="J62" s="1066"/>
      <c r="K62" s="1066"/>
    </row>
    <row r="63" spans="1:11" ht="12.75" customHeight="1">
      <c r="A63" s="1066"/>
      <c r="B63" s="1066"/>
      <c r="C63" s="1066"/>
      <c r="D63" s="1066"/>
      <c r="E63" s="1066"/>
      <c r="F63" s="1066"/>
      <c r="G63" s="1066"/>
      <c r="H63" s="1066"/>
      <c r="I63" s="1066"/>
      <c r="J63" s="1066"/>
      <c r="K63" s="1066"/>
    </row>
    <row r="64" spans="1:11" ht="12.75" customHeight="1">
      <c r="A64" s="1066"/>
      <c r="B64" s="1066"/>
      <c r="C64" s="1066"/>
      <c r="D64" s="1066"/>
      <c r="E64" s="1066"/>
      <c r="F64" s="1066"/>
      <c r="G64" s="1066"/>
      <c r="H64" s="1066"/>
      <c r="I64" s="1066"/>
      <c r="J64" s="1066"/>
      <c r="K64" s="1066"/>
    </row>
    <row r="65" spans="1:11" ht="12.75" customHeight="1">
      <c r="A65" s="1066"/>
      <c r="B65" s="1066"/>
      <c r="C65" s="1066"/>
      <c r="D65" s="1066"/>
      <c r="E65" s="1066"/>
      <c r="F65" s="1066"/>
      <c r="G65" s="1066"/>
      <c r="H65" s="1066"/>
      <c r="I65" s="1066"/>
      <c r="J65" s="1066"/>
      <c r="K65" s="1066"/>
    </row>
    <row r="66" spans="1:11" ht="12.75" customHeight="1">
      <c r="A66" s="1066"/>
      <c r="B66" s="1066"/>
      <c r="C66" s="1066"/>
      <c r="D66" s="1066"/>
      <c r="E66" s="1066"/>
      <c r="F66" s="1066"/>
      <c r="G66" s="1066"/>
      <c r="H66" s="1066"/>
      <c r="I66" s="1066"/>
      <c r="J66" s="1066"/>
      <c r="K66" s="1066"/>
    </row>
    <row r="67" spans="1:11" ht="12.75" customHeight="1">
      <c r="A67" s="1066"/>
      <c r="B67" s="1066"/>
      <c r="C67" s="1066"/>
      <c r="D67" s="1066"/>
      <c r="E67" s="1066"/>
      <c r="F67" s="1066"/>
      <c r="G67" s="1066"/>
      <c r="H67" s="1066"/>
      <c r="I67" s="1066"/>
      <c r="J67" s="1066"/>
      <c r="K67" s="1066"/>
    </row>
    <row r="68" spans="1:11" ht="12.75" customHeight="1">
      <c r="A68" s="1066"/>
      <c r="B68" s="1066"/>
      <c r="C68" s="1066"/>
      <c r="D68" s="1066"/>
      <c r="E68" s="1066"/>
      <c r="F68" s="1066"/>
      <c r="G68" s="1066"/>
      <c r="H68" s="1066"/>
      <c r="I68" s="1066"/>
      <c r="J68" s="1066"/>
      <c r="K68" s="1066"/>
    </row>
    <row r="69" spans="1:11" ht="12.75" customHeight="1">
      <c r="A69" s="1066"/>
      <c r="B69" s="1066"/>
      <c r="C69" s="1066"/>
      <c r="D69" s="1066"/>
      <c r="E69" s="1066"/>
      <c r="F69" s="1066"/>
      <c r="G69" s="1066"/>
      <c r="H69" s="1066"/>
      <c r="I69" s="1066"/>
      <c r="J69" s="1066"/>
      <c r="K69" s="1066"/>
    </row>
    <row r="70" spans="1:11" ht="12.75" customHeight="1">
      <c r="A70" s="1066"/>
      <c r="B70" s="1066"/>
      <c r="C70" s="1066"/>
      <c r="D70" s="1066"/>
      <c r="E70" s="1066"/>
      <c r="F70" s="1066"/>
      <c r="G70" s="1066"/>
      <c r="H70" s="1066"/>
      <c r="I70" s="1066"/>
      <c r="J70" s="1066"/>
      <c r="K70" s="1066"/>
    </row>
    <row r="71" spans="1:11" ht="12.75" customHeight="1">
      <c r="A71" s="1066"/>
      <c r="B71" s="1066"/>
      <c r="C71" s="1066"/>
      <c r="D71" s="1066"/>
      <c r="E71" s="1066"/>
      <c r="F71" s="1066"/>
      <c r="G71" s="1066"/>
      <c r="H71" s="1066"/>
      <c r="I71" s="1066"/>
      <c r="J71" s="1066"/>
      <c r="K71" s="1066"/>
    </row>
    <row r="72" spans="1:11" ht="12.75" customHeight="1">
      <c r="A72" s="1066"/>
      <c r="B72" s="1066"/>
      <c r="C72" s="1066"/>
      <c r="D72" s="1066"/>
      <c r="E72" s="1066"/>
      <c r="F72" s="1066"/>
      <c r="G72" s="1066"/>
      <c r="H72" s="1066"/>
      <c r="I72" s="1066"/>
      <c r="J72" s="1066"/>
      <c r="K72" s="1066"/>
    </row>
    <row r="73" spans="1:11" ht="12.75" customHeight="1">
      <c r="A73" s="1066"/>
      <c r="B73" s="1066"/>
      <c r="C73" s="1066"/>
      <c r="D73" s="1066"/>
      <c r="E73" s="1066"/>
      <c r="F73" s="1066"/>
      <c r="G73" s="1066"/>
      <c r="H73" s="1066"/>
      <c r="I73" s="1066"/>
      <c r="J73" s="1066"/>
      <c r="K73" s="1066"/>
    </row>
    <row r="74" spans="1:11" ht="12.75" customHeight="1">
      <c r="A74" s="1066"/>
      <c r="B74" s="1066"/>
      <c r="C74" s="1066"/>
      <c r="D74" s="1066"/>
      <c r="E74" s="1066"/>
      <c r="F74" s="1066"/>
      <c r="G74" s="1066"/>
      <c r="H74" s="1066"/>
      <c r="I74" s="1066"/>
      <c r="J74" s="1066"/>
      <c r="K74" s="1066"/>
    </row>
    <row r="75" spans="1:11" ht="12.75" customHeight="1">
      <c r="A75" s="1066"/>
      <c r="B75" s="1066"/>
      <c r="C75" s="1066"/>
      <c r="D75" s="1066"/>
      <c r="E75" s="1066"/>
      <c r="F75" s="1066"/>
      <c r="G75" s="1066"/>
      <c r="H75" s="1066"/>
      <c r="I75" s="1066"/>
      <c r="J75" s="1066"/>
      <c r="K75" s="1066"/>
    </row>
    <row r="76" spans="1:11" ht="10.5" customHeight="1"/>
    <row r="77" spans="1:11" s="2" customFormat="1" ht="21" customHeight="1">
      <c r="A77" s="1067" t="s">
        <v>702</v>
      </c>
      <c r="B77" s="1068"/>
      <c r="C77" s="1068"/>
      <c r="D77" s="1068"/>
      <c r="E77" s="1068"/>
      <c r="F77" s="1068"/>
      <c r="G77" s="1068"/>
      <c r="H77" s="1068"/>
      <c r="I77" s="1068"/>
      <c r="J77" s="1068"/>
      <c r="K77" s="1068"/>
    </row>
    <row r="78" spans="1:11" ht="8.25" customHeight="1"/>
    <row r="79" spans="1:11" ht="18" customHeight="1">
      <c r="A79" s="556" t="s">
        <v>0</v>
      </c>
      <c r="B79" s="556"/>
      <c r="C79" s="556"/>
      <c r="D79" s="556"/>
      <c r="E79" s="556"/>
      <c r="F79" s="556"/>
      <c r="G79" s="556"/>
      <c r="H79" s="556"/>
      <c r="I79" s="556"/>
      <c r="J79" s="556"/>
      <c r="K79" s="556"/>
    </row>
    <row r="81" spans="1:11" ht="79.5" customHeight="1">
      <c r="A81" s="1069" t="s">
        <v>1</v>
      </c>
      <c r="B81" s="1069"/>
      <c r="C81" s="1069"/>
      <c r="D81" s="1069"/>
      <c r="E81" s="1069"/>
      <c r="F81" s="1069"/>
      <c r="G81" s="1069"/>
      <c r="H81" s="1069"/>
      <c r="I81" s="1069"/>
      <c r="J81" s="1069"/>
      <c r="K81" s="1069"/>
    </row>
    <row r="82" spans="1:11" ht="8.25" customHeight="1"/>
    <row r="83" spans="1:11" ht="56.1" customHeight="1">
      <c r="A83" s="545" t="s">
        <v>2</v>
      </c>
      <c r="B83" s="545"/>
      <c r="C83" s="545"/>
      <c r="D83" s="545"/>
      <c r="E83" s="545"/>
      <c r="F83" s="545"/>
      <c r="G83" s="545"/>
      <c r="H83" s="545"/>
      <c r="I83" s="545"/>
      <c r="J83" s="545"/>
      <c r="K83" s="545"/>
    </row>
    <row r="84" spans="1:11" ht="7.5" customHeight="1"/>
    <row r="85" spans="1:11" ht="29.1" customHeight="1">
      <c r="A85" s="545" t="s">
        <v>3</v>
      </c>
      <c r="B85" s="545"/>
      <c r="C85" s="545"/>
      <c r="D85" s="545"/>
      <c r="E85" s="545"/>
      <c r="F85" s="545"/>
      <c r="G85" s="545"/>
      <c r="H85" s="545"/>
      <c r="I85" s="545"/>
      <c r="J85" s="545"/>
      <c r="K85" s="545"/>
    </row>
    <row r="86" spans="1:11" ht="6.75" customHeight="1"/>
    <row r="87" spans="1:11" ht="29.1" customHeight="1">
      <c r="A87" s="545" t="s">
        <v>4</v>
      </c>
      <c r="B87" s="545"/>
      <c r="C87" s="545"/>
      <c r="D87" s="545"/>
      <c r="E87" s="545"/>
      <c r="F87" s="545"/>
      <c r="G87" s="545"/>
      <c r="H87" s="545"/>
      <c r="I87" s="545"/>
      <c r="J87" s="545"/>
      <c r="K87" s="545"/>
    </row>
    <row r="88" spans="1:11" ht="10.5" customHeight="1"/>
    <row r="89" spans="1:11" ht="29.1" customHeight="1">
      <c r="A89" s="545" t="s">
        <v>5</v>
      </c>
      <c r="B89" s="545"/>
      <c r="C89" s="545"/>
      <c r="D89" s="545"/>
      <c r="E89" s="545"/>
      <c r="F89" s="545"/>
      <c r="G89" s="545"/>
      <c r="H89" s="545"/>
      <c r="I89" s="545"/>
      <c r="J89" s="545"/>
      <c r="K89" s="545"/>
    </row>
    <row r="90" spans="1:11" ht="7.5" customHeight="1"/>
    <row r="91" spans="1:11" ht="15.75" customHeight="1">
      <c r="A91" s="556" t="s">
        <v>6</v>
      </c>
      <c r="B91" s="592"/>
      <c r="C91" s="592"/>
      <c r="D91" s="592"/>
      <c r="E91" s="592"/>
      <c r="F91" s="592"/>
      <c r="G91" s="592"/>
      <c r="H91" s="592"/>
      <c r="I91" s="592"/>
      <c r="J91" s="592"/>
      <c r="K91" s="592"/>
    </row>
    <row r="93" spans="1:11" ht="19.5" customHeight="1">
      <c r="A93" s="980" t="s">
        <v>7</v>
      </c>
      <c r="B93" s="592"/>
      <c r="C93" s="592"/>
      <c r="D93" s="592"/>
      <c r="E93" s="592"/>
      <c r="F93" s="592"/>
      <c r="G93" s="592"/>
      <c r="H93" s="592"/>
      <c r="I93" s="592"/>
      <c r="J93" s="592"/>
      <c r="K93" s="592"/>
    </row>
    <row r="94" spans="1:11" ht="15.75">
      <c r="A94" s="1065" t="s">
        <v>8</v>
      </c>
      <c r="B94" s="1065"/>
      <c r="C94" s="1065"/>
      <c r="D94" s="1065"/>
      <c r="E94" s="1065"/>
      <c r="F94" s="1065"/>
      <c r="G94" s="1065"/>
      <c r="H94" s="1065"/>
      <c r="I94" s="1065"/>
      <c r="J94" s="1065"/>
      <c r="K94" s="1065"/>
    </row>
    <row r="95" spans="1:11" ht="9" customHeight="1">
      <c r="A95" s="3"/>
      <c r="B95" s="4"/>
      <c r="C95" s="4"/>
      <c r="D95" s="4"/>
      <c r="E95" s="4"/>
      <c r="F95" s="4"/>
      <c r="G95" s="4"/>
      <c r="H95" s="4"/>
      <c r="I95" s="4"/>
      <c r="J95" s="4"/>
      <c r="K95" s="4"/>
    </row>
    <row r="96" spans="1:11">
      <c r="A96" s="2"/>
      <c r="B96" s="1061" t="s">
        <v>9</v>
      </c>
      <c r="C96" s="1061"/>
      <c r="D96" s="1061"/>
      <c r="E96" s="1061"/>
      <c r="F96" s="1061"/>
      <c r="G96" s="1061"/>
      <c r="H96" s="1061"/>
      <c r="I96" s="1061"/>
      <c r="J96" s="1061"/>
      <c r="K96" s="1061"/>
    </row>
    <row r="97" spans="1:11">
      <c r="A97" s="2"/>
      <c r="B97" s="1061" t="s">
        <v>10</v>
      </c>
      <c r="C97" s="1061"/>
      <c r="D97" s="1061"/>
      <c r="E97" s="1061"/>
      <c r="F97" s="1061"/>
      <c r="G97" s="1061"/>
      <c r="H97" s="1061"/>
      <c r="I97" s="1061"/>
      <c r="J97" s="1061"/>
      <c r="K97" s="1061"/>
    </row>
    <row r="98" spans="1:11">
      <c r="A98" s="2"/>
      <c r="B98" s="1061" t="s">
        <v>11</v>
      </c>
      <c r="C98" s="1061"/>
      <c r="D98" s="1061"/>
      <c r="E98" s="1061"/>
      <c r="F98" s="1061"/>
      <c r="G98" s="1061"/>
      <c r="H98" s="1061"/>
      <c r="I98" s="1061"/>
      <c r="J98" s="1061"/>
      <c r="K98" s="1061"/>
    </row>
    <row r="99" spans="1:11">
      <c r="A99" s="2"/>
      <c r="B99" s="1061" t="s">
        <v>12</v>
      </c>
      <c r="C99" s="1061"/>
      <c r="D99" s="1061"/>
      <c r="E99" s="1061"/>
      <c r="F99" s="1061"/>
      <c r="G99" s="1061"/>
      <c r="H99" s="1061"/>
      <c r="I99" s="1061"/>
      <c r="J99" s="1061"/>
      <c r="K99" s="1061"/>
    </row>
    <row r="100" spans="1:11" ht="42" customHeight="1">
      <c r="A100" s="1062" t="s">
        <v>13</v>
      </c>
      <c r="B100" s="1063"/>
      <c r="C100" s="1063"/>
      <c r="D100" s="1063"/>
      <c r="E100" s="1063"/>
      <c r="F100" s="1063"/>
      <c r="G100" s="1063"/>
      <c r="H100" s="1063"/>
      <c r="I100" s="1063"/>
      <c r="J100" s="1063"/>
      <c r="K100" s="1063"/>
    </row>
    <row r="101" spans="1:11" ht="6.75" customHeight="1">
      <c r="A101" s="5"/>
      <c r="B101" s="6"/>
      <c r="C101" s="6"/>
      <c r="D101" s="6"/>
      <c r="E101" s="6"/>
      <c r="F101" s="6"/>
      <c r="G101" s="6"/>
      <c r="H101" s="6"/>
      <c r="I101" s="6"/>
      <c r="J101" s="6"/>
      <c r="K101" s="6"/>
    </row>
    <row r="102" spans="1:11" ht="19.5" customHeight="1">
      <c r="A102" s="980" t="s">
        <v>14</v>
      </c>
      <c r="B102" s="592"/>
      <c r="C102" s="592"/>
      <c r="D102" s="592"/>
      <c r="E102" s="592"/>
      <c r="F102" s="592"/>
      <c r="G102" s="592"/>
      <c r="H102" s="592"/>
      <c r="I102" s="592"/>
      <c r="J102" s="592"/>
      <c r="K102" s="592"/>
    </row>
    <row r="103" spans="1:11" ht="18.75">
      <c r="A103" s="1064" t="s">
        <v>15</v>
      </c>
      <c r="B103" s="1064"/>
      <c r="C103" s="1064"/>
      <c r="D103" s="1064"/>
      <c r="E103" s="1064"/>
      <c r="F103" s="1064"/>
      <c r="G103" s="1064"/>
      <c r="H103" s="1064"/>
      <c r="I103" s="1064"/>
      <c r="J103" s="1064"/>
      <c r="K103" s="1064"/>
    </row>
    <row r="104" spans="1:11" ht="10.5" customHeight="1">
      <c r="A104" s="7"/>
      <c r="B104" s="6"/>
      <c r="C104" s="6"/>
      <c r="D104" s="6"/>
      <c r="E104" s="6"/>
      <c r="F104" s="6"/>
      <c r="G104" s="6"/>
      <c r="H104" s="6"/>
      <c r="I104" s="6"/>
      <c r="J104" s="6"/>
      <c r="K104" s="6"/>
    </row>
    <row r="105" spans="1:11">
      <c r="A105" s="1057" t="s">
        <v>16</v>
      </c>
      <c r="B105" s="1058"/>
      <c r="C105" s="1058"/>
      <c r="D105" s="1058"/>
      <c r="E105" s="1058"/>
      <c r="F105" s="1058"/>
      <c r="G105" s="1058"/>
      <c r="H105" s="1058"/>
      <c r="I105" s="1058"/>
      <c r="J105" s="1058"/>
      <c r="K105" s="1058"/>
    </row>
    <row r="106" spans="1:11">
      <c r="A106" s="1059" t="s">
        <v>17</v>
      </c>
      <c r="B106" s="1060"/>
      <c r="C106" s="1060"/>
      <c r="D106" s="1060"/>
      <c r="E106" s="1060"/>
      <c r="F106" s="1060"/>
      <c r="G106" s="1060"/>
      <c r="H106" s="1060"/>
      <c r="I106" s="1060"/>
      <c r="J106" s="1060"/>
      <c r="K106" s="1060"/>
    </row>
    <row r="107" spans="1:11">
      <c r="A107" s="1057" t="s">
        <v>18</v>
      </c>
      <c r="B107" s="1057"/>
      <c r="C107" s="1057"/>
      <c r="D107" s="1057"/>
      <c r="E107" s="1057"/>
      <c r="F107" s="1057"/>
      <c r="G107" s="1057"/>
      <c r="H107" s="1057"/>
      <c r="I107" s="1057"/>
      <c r="J107" s="1057"/>
      <c r="K107" s="1057"/>
    </row>
    <row r="108" spans="1:11">
      <c r="A108" s="1057" t="s">
        <v>19</v>
      </c>
      <c r="B108" s="1057"/>
      <c r="C108" s="1057"/>
      <c r="D108" s="1057"/>
      <c r="E108" s="1057"/>
      <c r="F108" s="1057"/>
      <c r="G108" s="1057"/>
      <c r="H108" s="1057"/>
      <c r="I108" s="1057"/>
      <c r="J108" s="1057"/>
      <c r="K108" s="1057"/>
    </row>
    <row r="110" spans="1:11" ht="16.5" customHeight="1">
      <c r="A110" s="980" t="s">
        <v>20</v>
      </c>
      <c r="B110" s="592"/>
      <c r="C110" s="592"/>
      <c r="D110" s="592"/>
      <c r="E110" s="592"/>
      <c r="F110" s="592"/>
      <c r="G110" s="592"/>
      <c r="H110" s="592"/>
      <c r="I110" s="592"/>
      <c r="J110" s="592"/>
      <c r="K110" s="592"/>
    </row>
    <row r="111" spans="1:11" ht="10.5" customHeight="1"/>
    <row r="112" spans="1:11">
      <c r="A112" s="545" t="s">
        <v>21</v>
      </c>
      <c r="B112" s="545"/>
      <c r="C112" s="545"/>
      <c r="D112" s="545"/>
      <c r="E112" s="545"/>
      <c r="F112" s="545"/>
      <c r="G112" s="545"/>
      <c r="H112" s="545"/>
      <c r="I112" s="545"/>
      <c r="J112" s="545"/>
      <c r="K112" s="545"/>
    </row>
    <row r="113" spans="1:11">
      <c r="A113" s="8"/>
      <c r="B113" s="9"/>
      <c r="C113" s="9"/>
      <c r="D113" s="9"/>
      <c r="E113" s="9"/>
      <c r="F113" s="9"/>
      <c r="G113" s="9"/>
      <c r="H113" s="9"/>
      <c r="I113" s="9"/>
      <c r="J113" s="9"/>
      <c r="K113" s="9"/>
    </row>
    <row r="114" spans="1:11">
      <c r="A114" s="981" t="s">
        <v>22</v>
      </c>
      <c r="B114" s="545"/>
      <c r="C114" s="545"/>
      <c r="D114" s="545"/>
      <c r="E114" s="545"/>
      <c r="F114" s="545"/>
      <c r="G114" s="545"/>
      <c r="H114" s="545"/>
      <c r="I114" s="545"/>
      <c r="J114" s="545"/>
      <c r="K114" s="545"/>
    </row>
    <row r="115" spans="1:11">
      <c r="A115" s="981" t="s">
        <v>23</v>
      </c>
      <c r="B115" s="545"/>
      <c r="C115" s="545"/>
      <c r="D115" s="545"/>
      <c r="E115" s="545"/>
      <c r="F115" s="545"/>
      <c r="G115" s="545"/>
      <c r="H115" s="545"/>
      <c r="I115" s="545"/>
      <c r="J115" s="545"/>
      <c r="K115" s="545"/>
    </row>
    <row r="116" spans="1:11">
      <c r="A116" s="981" t="s">
        <v>24</v>
      </c>
      <c r="B116" s="545"/>
      <c r="C116" s="545"/>
      <c r="D116" s="545"/>
      <c r="E116" s="545"/>
      <c r="F116" s="545"/>
      <c r="G116" s="545"/>
      <c r="H116" s="545"/>
      <c r="I116" s="545"/>
      <c r="J116" s="545"/>
      <c r="K116" s="545"/>
    </row>
    <row r="117" spans="1:11">
      <c r="A117" s="981" t="s">
        <v>25</v>
      </c>
      <c r="B117" s="545"/>
      <c r="C117" s="545"/>
      <c r="D117" s="545"/>
      <c r="E117" s="545"/>
      <c r="F117" s="545"/>
      <c r="G117" s="545"/>
      <c r="H117" s="545"/>
      <c r="I117" s="545"/>
      <c r="J117" s="545"/>
      <c r="K117" s="545"/>
    </row>
    <row r="118" spans="1:11">
      <c r="A118" s="545" t="s">
        <v>26</v>
      </c>
      <c r="B118" s="545"/>
      <c r="C118" s="545"/>
      <c r="D118" s="545"/>
      <c r="E118" s="545"/>
      <c r="F118" s="545"/>
      <c r="G118" s="545"/>
      <c r="H118" s="545"/>
      <c r="I118" s="545"/>
      <c r="J118" s="545"/>
      <c r="K118" s="545"/>
    </row>
    <row r="119" spans="1:11" ht="8.25" customHeight="1">
      <c r="A119" s="8"/>
      <c r="B119" s="9"/>
      <c r="C119" s="9"/>
      <c r="D119" s="9"/>
      <c r="E119" s="9"/>
      <c r="F119" s="9"/>
      <c r="G119" s="9"/>
      <c r="H119" s="9"/>
      <c r="I119" s="9"/>
      <c r="J119" s="9"/>
      <c r="K119" s="9"/>
    </row>
    <row r="120" spans="1:11">
      <c r="A120" s="981" t="s">
        <v>27</v>
      </c>
      <c r="B120" s="545"/>
      <c r="C120" s="545"/>
      <c r="D120" s="545"/>
      <c r="E120" s="545"/>
      <c r="F120" s="545"/>
      <c r="G120" s="545"/>
      <c r="H120" s="545"/>
      <c r="I120" s="545"/>
      <c r="J120" s="545"/>
      <c r="K120" s="545"/>
    </row>
    <row r="121" spans="1:11" ht="9" customHeight="1"/>
    <row r="122" spans="1:11" ht="15.75" customHeight="1">
      <c r="A122" s="981" t="s">
        <v>28</v>
      </c>
      <c r="B122" s="545"/>
      <c r="C122" s="545"/>
      <c r="D122" s="545"/>
      <c r="E122" s="545"/>
      <c r="F122" s="545"/>
      <c r="G122" s="545"/>
      <c r="H122" s="545"/>
      <c r="I122" s="545"/>
      <c r="J122" s="545"/>
      <c r="K122" s="545"/>
    </row>
    <row r="123" spans="1:11">
      <c r="A123" s="981" t="s">
        <v>29</v>
      </c>
      <c r="B123" s="545"/>
      <c r="C123" s="545"/>
      <c r="D123" s="545"/>
      <c r="E123" s="545"/>
      <c r="F123" s="545"/>
      <c r="G123" s="545"/>
      <c r="H123" s="545"/>
      <c r="I123" s="545"/>
      <c r="J123" s="545"/>
      <c r="K123" s="545"/>
    </row>
    <row r="124" spans="1:11" ht="9.75" customHeight="1">
      <c r="A124" s="8"/>
      <c r="B124" s="9"/>
      <c r="C124" s="9"/>
      <c r="D124" s="9"/>
      <c r="E124" s="9"/>
      <c r="F124" s="9"/>
      <c r="G124" s="9"/>
      <c r="H124" s="9"/>
      <c r="I124" s="9"/>
      <c r="J124" s="9"/>
      <c r="K124" s="9"/>
    </row>
    <row r="125" spans="1:11">
      <c r="A125" s="981" t="s">
        <v>30</v>
      </c>
      <c r="B125" s="545"/>
      <c r="C125" s="545"/>
      <c r="D125" s="545"/>
      <c r="E125" s="545"/>
      <c r="F125" s="545"/>
      <c r="G125" s="545"/>
      <c r="H125" s="545"/>
      <c r="I125" s="545"/>
      <c r="J125" s="545"/>
      <c r="K125" s="545"/>
    </row>
    <row r="126" spans="1:11" ht="12.75" customHeight="1">
      <c r="A126" s="8"/>
      <c r="B126" s="9"/>
      <c r="C126" s="9"/>
      <c r="D126" s="9"/>
      <c r="E126" s="9"/>
      <c r="F126" s="9"/>
      <c r="G126" s="9"/>
      <c r="H126" s="9"/>
      <c r="I126" s="9"/>
      <c r="J126" s="9"/>
      <c r="K126" s="9"/>
    </row>
    <row r="127" spans="1:11">
      <c r="A127" s="981" t="s">
        <v>31</v>
      </c>
      <c r="B127" s="545"/>
      <c r="C127" s="545"/>
      <c r="D127" s="545"/>
      <c r="E127" s="545"/>
      <c r="F127" s="545"/>
      <c r="G127" s="545"/>
      <c r="H127" s="545"/>
      <c r="I127" s="545"/>
      <c r="J127" s="545"/>
      <c r="K127" s="545"/>
    </row>
    <row r="128" spans="1:11" ht="18.75" customHeight="1">
      <c r="A128" s="981" t="s">
        <v>32</v>
      </c>
      <c r="B128" s="545"/>
      <c r="C128" s="545"/>
      <c r="D128" s="545"/>
      <c r="E128" s="545"/>
      <c r="F128" s="545"/>
      <c r="G128" s="545"/>
      <c r="H128" s="545"/>
      <c r="I128" s="545"/>
      <c r="J128" s="545"/>
      <c r="K128" s="545"/>
    </row>
    <row r="129" spans="1:11">
      <c r="A129" s="981" t="s">
        <v>33</v>
      </c>
      <c r="B129" s="545"/>
      <c r="C129" s="545"/>
      <c r="D129" s="545"/>
      <c r="E129" s="545"/>
      <c r="F129" s="545"/>
      <c r="G129" s="545"/>
      <c r="H129" s="545"/>
      <c r="I129" s="545"/>
      <c r="J129" s="545"/>
      <c r="K129" s="545"/>
    </row>
    <row r="130" spans="1:11" ht="10.5" customHeight="1"/>
    <row r="131" spans="1:11">
      <c r="A131" s="981" t="s">
        <v>34</v>
      </c>
      <c r="B131" s="545"/>
      <c r="C131" s="545"/>
      <c r="D131" s="545"/>
      <c r="E131" s="545"/>
      <c r="F131" s="545"/>
      <c r="G131" s="545"/>
      <c r="H131" s="545"/>
      <c r="I131" s="545"/>
      <c r="J131" s="545"/>
      <c r="K131" s="545"/>
    </row>
    <row r="132" spans="1:11" ht="17.100000000000001" customHeight="1">
      <c r="A132" s="981" t="s">
        <v>35</v>
      </c>
      <c r="B132" s="545"/>
      <c r="C132" s="545"/>
      <c r="D132" s="545"/>
      <c r="E132" s="545"/>
      <c r="F132" s="545"/>
      <c r="G132" s="545"/>
      <c r="H132" s="545"/>
      <c r="I132" s="545"/>
      <c r="J132" s="545"/>
      <c r="K132" s="545"/>
    </row>
    <row r="133" spans="1:11" ht="9.75" customHeight="1"/>
    <row r="134" spans="1:11">
      <c r="A134" s="981" t="s">
        <v>36</v>
      </c>
      <c r="B134" s="981"/>
      <c r="C134" s="981"/>
      <c r="D134" s="981"/>
      <c r="E134" s="981"/>
      <c r="F134" s="981"/>
      <c r="G134" s="981"/>
      <c r="H134" s="981"/>
      <c r="I134" s="981"/>
      <c r="J134" s="981"/>
      <c r="K134" s="981"/>
    </row>
    <row r="136" spans="1:11">
      <c r="A136" s="981" t="s">
        <v>37</v>
      </c>
      <c r="B136" s="545"/>
      <c r="C136" s="545"/>
      <c r="D136" s="545"/>
      <c r="E136" s="545"/>
      <c r="F136" s="545"/>
      <c r="G136" s="545"/>
      <c r="H136" s="545"/>
      <c r="I136" s="545"/>
      <c r="J136" s="545"/>
      <c r="K136" s="545"/>
    </row>
    <row r="139" spans="1:11" s="2" customFormat="1" ht="17.100000000000001" customHeight="1">
      <c r="A139" s="980" t="s">
        <v>38</v>
      </c>
      <c r="B139" s="592"/>
      <c r="C139" s="592"/>
      <c r="D139" s="592"/>
      <c r="E139" s="592"/>
      <c r="F139" s="592"/>
      <c r="G139" s="592"/>
      <c r="H139" s="592"/>
      <c r="I139" s="592"/>
      <c r="J139" s="592"/>
      <c r="K139" s="592"/>
    </row>
    <row r="141" spans="1:11" ht="29.1" customHeight="1">
      <c r="A141" s="545" t="s">
        <v>39</v>
      </c>
      <c r="B141" s="545"/>
      <c r="C141" s="545"/>
      <c r="D141" s="545"/>
      <c r="E141" s="545"/>
      <c r="F141" s="545"/>
      <c r="G141" s="545"/>
      <c r="H141" s="545"/>
      <c r="I141" s="545"/>
      <c r="J141" s="545"/>
      <c r="K141" s="545"/>
    </row>
    <row r="143" spans="1:11" ht="15" customHeight="1">
      <c r="A143" s="907" t="s">
        <v>40</v>
      </c>
      <c r="B143" s="907"/>
      <c r="C143" s="503">
        <f>SUM(C144:C145)</f>
        <v>23150000</v>
      </c>
      <c r="D143" s="500"/>
      <c r="E143" s="9"/>
      <c r="F143" s="9"/>
      <c r="G143" s="9"/>
      <c r="H143" s="9"/>
      <c r="I143" s="9"/>
      <c r="J143" s="9"/>
      <c r="K143" s="9"/>
    </row>
    <row r="144" spans="1:11" ht="15" customHeight="1">
      <c r="A144" s="1055" t="s">
        <v>41</v>
      </c>
      <c r="B144" s="1055"/>
      <c r="C144" s="455">
        <v>20000000</v>
      </c>
      <c r="D144" s="83"/>
    </row>
    <row r="145" spans="1:11" ht="15" customHeight="1">
      <c r="A145" s="1055" t="s">
        <v>42</v>
      </c>
      <c r="B145" s="1055"/>
      <c r="C145" s="455">
        <v>3150000</v>
      </c>
      <c r="D145" s="83"/>
    </row>
    <row r="146" spans="1:11" ht="15" customHeight="1">
      <c r="A146" s="1056" t="s">
        <v>43</v>
      </c>
      <c r="B146" s="1056"/>
      <c r="C146" s="504" t="s">
        <v>755</v>
      </c>
      <c r="D146" s="83"/>
    </row>
    <row r="148" spans="1:11" ht="29.1" customHeight="1">
      <c r="A148" s="555" t="s">
        <v>788</v>
      </c>
      <c r="B148" s="592"/>
      <c r="C148" s="592"/>
      <c r="D148" s="592"/>
      <c r="E148" s="592"/>
      <c r="F148" s="592"/>
      <c r="G148" s="592"/>
      <c r="H148" s="592"/>
      <c r="I148" s="592"/>
      <c r="J148" s="592"/>
      <c r="K148" s="592"/>
    </row>
    <row r="149" spans="1:11" ht="12.75" customHeight="1">
      <c r="A149" s="13"/>
      <c r="B149" s="6"/>
      <c r="C149" s="6"/>
      <c r="D149" s="6"/>
      <c r="E149" s="6"/>
      <c r="F149" s="6"/>
      <c r="G149" s="6"/>
      <c r="H149" s="6"/>
      <c r="I149" s="6"/>
      <c r="J149" s="6"/>
      <c r="K149" s="6"/>
    </row>
    <row r="150" spans="1:11" s="2" customFormat="1" ht="17.100000000000001" customHeight="1">
      <c r="A150" s="980" t="s">
        <v>44</v>
      </c>
      <c r="B150" s="592"/>
      <c r="C150" s="592"/>
      <c r="D150" s="592"/>
      <c r="E150" s="592"/>
      <c r="F150" s="592"/>
      <c r="G150" s="592"/>
      <c r="H150" s="592"/>
      <c r="I150" s="592"/>
      <c r="J150" s="592"/>
      <c r="K150" s="592"/>
    </row>
    <row r="152" spans="1:11" ht="58.5" customHeight="1">
      <c r="A152" s="982" t="s">
        <v>45</v>
      </c>
      <c r="B152" s="982"/>
      <c r="C152" s="982"/>
      <c r="D152" s="982"/>
      <c r="E152" s="982"/>
      <c r="F152" s="982"/>
      <c r="G152" s="982"/>
      <c r="H152" s="982"/>
      <c r="I152" s="982"/>
      <c r="J152" s="982"/>
      <c r="K152" s="982"/>
    </row>
    <row r="154" spans="1:11" ht="62.25" customHeight="1">
      <c r="A154" s="982" t="s">
        <v>46</v>
      </c>
      <c r="B154" s="982"/>
      <c r="C154" s="982"/>
      <c r="D154" s="982"/>
      <c r="E154" s="982"/>
      <c r="F154" s="982"/>
      <c r="G154" s="982"/>
      <c r="H154" s="982"/>
      <c r="I154" s="982"/>
      <c r="J154" s="982"/>
      <c r="K154" s="982"/>
    </row>
    <row r="156" spans="1:11" ht="21" customHeight="1">
      <c r="A156" s="1029" t="s">
        <v>47</v>
      </c>
      <c r="B156" s="1029"/>
      <c r="C156" s="1029"/>
      <c r="D156" s="1029"/>
      <c r="E156" s="1029"/>
      <c r="F156" s="1029"/>
      <c r="G156" s="1029"/>
      <c r="H156" s="1029"/>
      <c r="I156" s="1029"/>
      <c r="J156" s="1029"/>
      <c r="K156" s="1029"/>
    </row>
    <row r="158" spans="1:11" ht="18.95" customHeight="1">
      <c r="A158" s="1053" t="s">
        <v>48</v>
      </c>
      <c r="B158" s="1054"/>
      <c r="C158" s="1054"/>
    </row>
    <row r="159" spans="1:11" ht="13.5" thickBot="1"/>
    <row r="160" spans="1:11" ht="21" customHeight="1" thickBot="1">
      <c r="A160" s="546" t="s">
        <v>703</v>
      </c>
      <c r="B160" s="547"/>
      <c r="C160" s="547"/>
      <c r="D160" s="547"/>
      <c r="E160" s="547"/>
      <c r="F160" s="547"/>
      <c r="G160" s="547"/>
      <c r="H160" s="547"/>
      <c r="I160" s="547"/>
      <c r="J160" s="547"/>
      <c r="K160" s="548"/>
    </row>
    <row r="161" spans="1:11" s="14" customFormat="1" ht="18.95" customHeight="1">
      <c r="A161" s="1030" t="s">
        <v>49</v>
      </c>
      <c r="B161" s="1030" t="s">
        <v>50</v>
      </c>
      <c r="C161" s="1008" t="s">
        <v>51</v>
      </c>
      <c r="D161" s="1010"/>
      <c r="E161" s="1008" t="s">
        <v>52</v>
      </c>
      <c r="F161" s="1009"/>
      <c r="G161" s="1009"/>
      <c r="H161" s="1010"/>
      <c r="I161" s="1008" t="s">
        <v>53</v>
      </c>
      <c r="J161" s="1010"/>
      <c r="K161" s="1030" t="s">
        <v>54</v>
      </c>
    </row>
    <row r="162" spans="1:11" s="14" customFormat="1" ht="29.1" customHeight="1" thickBot="1">
      <c r="A162" s="1051"/>
      <c r="B162" s="1051"/>
      <c r="C162" s="15" t="s">
        <v>55</v>
      </c>
      <c r="D162" s="16" t="s">
        <v>56</v>
      </c>
      <c r="E162" s="15" t="s">
        <v>57</v>
      </c>
      <c r="F162" s="17" t="s">
        <v>58</v>
      </c>
      <c r="G162" s="17" t="s">
        <v>59</v>
      </c>
      <c r="H162" s="16" t="s">
        <v>60</v>
      </c>
      <c r="I162" s="15" t="s">
        <v>61</v>
      </c>
      <c r="J162" s="16" t="s">
        <v>62</v>
      </c>
      <c r="K162" s="1051"/>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1052" t="s">
        <v>71</v>
      </c>
      <c r="B173" s="1052"/>
      <c r="C173" s="1052"/>
      <c r="D173" s="1052"/>
      <c r="E173" s="1052"/>
      <c r="F173" s="1052"/>
      <c r="G173" s="1052"/>
      <c r="H173" s="1052"/>
      <c r="I173" s="1052"/>
      <c r="J173" s="1052"/>
      <c r="K173" s="1052"/>
    </row>
    <row r="198" spans="1:11" ht="21" customHeight="1">
      <c r="A198" s="1029" t="s">
        <v>734</v>
      </c>
      <c r="B198" s="1029"/>
      <c r="C198" s="1029"/>
      <c r="D198" s="1029"/>
      <c r="E198" s="1029"/>
      <c r="F198" s="1029"/>
      <c r="G198" s="1029"/>
      <c r="H198" s="1029"/>
      <c r="I198" s="1029"/>
      <c r="J198" s="1029"/>
      <c r="K198" s="1029"/>
    </row>
    <row r="199" spans="1:11" ht="13.5" thickBot="1"/>
    <row r="200" spans="1:11" s="14" customFormat="1" ht="17.100000000000001" customHeight="1">
      <c r="A200" s="1030" t="s">
        <v>72</v>
      </c>
      <c r="B200" s="1008" t="s">
        <v>73</v>
      </c>
      <c r="C200" s="1010"/>
      <c r="D200" s="1030" t="s">
        <v>74</v>
      </c>
      <c r="E200" s="1030" t="s">
        <v>75</v>
      </c>
      <c r="F200" s="1008" t="s">
        <v>76</v>
      </c>
      <c r="G200" s="1010"/>
      <c r="H200" s="1008" t="s">
        <v>77</v>
      </c>
      <c r="I200" s="1009"/>
      <c r="J200" s="1009"/>
      <c r="K200" s="1010"/>
    </row>
    <row r="201" spans="1:11" s="46" customFormat="1" ht="29.1" customHeight="1" thickBot="1">
      <c r="A201" s="1031"/>
      <c r="B201" s="1032"/>
      <c r="C201" s="1033"/>
      <c r="D201" s="1031"/>
      <c r="E201" s="1031"/>
      <c r="F201" s="1032"/>
      <c r="G201" s="1033"/>
      <c r="H201" s="15" t="s">
        <v>78</v>
      </c>
      <c r="I201" s="17" t="s">
        <v>79</v>
      </c>
      <c r="J201" s="17" t="s">
        <v>80</v>
      </c>
      <c r="K201" s="16" t="s">
        <v>43</v>
      </c>
    </row>
    <row r="202" spans="1:11" ht="15" customHeight="1">
      <c r="A202" s="430" t="s">
        <v>81</v>
      </c>
      <c r="B202" s="1036" t="s">
        <v>82</v>
      </c>
      <c r="C202" s="1037"/>
      <c r="D202" s="431" t="s">
        <v>83</v>
      </c>
      <c r="E202" s="432">
        <v>1990</v>
      </c>
      <c r="F202" s="1038" t="s">
        <v>84</v>
      </c>
      <c r="G202" s="1039"/>
      <c r="H202" s="433">
        <v>1</v>
      </c>
      <c r="I202" s="434"/>
      <c r="J202" s="449"/>
      <c r="K202" s="436"/>
    </row>
    <row r="203" spans="1:11" ht="15" customHeight="1">
      <c r="A203" s="430" t="s">
        <v>81</v>
      </c>
      <c r="B203" s="1036" t="s">
        <v>82</v>
      </c>
      <c r="C203" s="1037"/>
      <c r="D203" s="431" t="s">
        <v>85</v>
      </c>
      <c r="E203" s="432">
        <v>1990</v>
      </c>
      <c r="F203" s="1038" t="s">
        <v>86</v>
      </c>
      <c r="G203" s="1039"/>
      <c r="H203" s="433">
        <v>1</v>
      </c>
      <c r="I203" s="434"/>
      <c r="J203" s="449"/>
      <c r="K203" s="436"/>
    </row>
    <row r="204" spans="1:11" ht="29.1" customHeight="1">
      <c r="A204" s="430" t="s">
        <v>81</v>
      </c>
      <c r="B204" s="1036" t="s">
        <v>82</v>
      </c>
      <c r="C204" s="1037"/>
      <c r="D204" s="431" t="s">
        <v>87</v>
      </c>
      <c r="E204" s="432">
        <v>1990</v>
      </c>
      <c r="F204" s="1038" t="s">
        <v>86</v>
      </c>
      <c r="G204" s="1039"/>
      <c r="H204" s="433">
        <v>1</v>
      </c>
      <c r="I204" s="434"/>
      <c r="J204" s="449"/>
      <c r="K204" s="436"/>
    </row>
    <row r="205" spans="1:11" ht="15" customHeight="1">
      <c r="A205" s="430" t="s">
        <v>81</v>
      </c>
      <c r="B205" s="1036" t="s">
        <v>82</v>
      </c>
      <c r="C205" s="1037"/>
      <c r="D205" s="431" t="s">
        <v>88</v>
      </c>
      <c r="E205" s="432">
        <v>1993</v>
      </c>
      <c r="F205" s="1038" t="s">
        <v>89</v>
      </c>
      <c r="G205" s="1039"/>
      <c r="H205" s="433">
        <v>1</v>
      </c>
      <c r="I205" s="434"/>
      <c r="J205" s="449"/>
      <c r="K205" s="436"/>
    </row>
    <row r="206" spans="1:11" ht="29.1" customHeight="1">
      <c r="A206" s="430" t="s">
        <v>81</v>
      </c>
      <c r="B206" s="1036" t="s">
        <v>82</v>
      </c>
      <c r="C206" s="1037"/>
      <c r="D206" s="431" t="s">
        <v>90</v>
      </c>
      <c r="E206" s="432">
        <v>2007</v>
      </c>
      <c r="F206" s="1038" t="s">
        <v>91</v>
      </c>
      <c r="G206" s="1039"/>
      <c r="H206" s="433"/>
      <c r="I206" s="434"/>
      <c r="J206" s="449"/>
      <c r="K206" s="436">
        <v>1</v>
      </c>
    </row>
    <row r="207" spans="1:11" ht="29.1" customHeight="1">
      <c r="A207" s="430" t="s">
        <v>81</v>
      </c>
      <c r="B207" s="1036" t="s">
        <v>82</v>
      </c>
      <c r="C207" s="1037"/>
      <c r="D207" s="431" t="s">
        <v>92</v>
      </c>
      <c r="E207" s="432">
        <v>2007</v>
      </c>
      <c r="F207" s="1038" t="s">
        <v>91</v>
      </c>
      <c r="G207" s="1039"/>
      <c r="H207" s="433"/>
      <c r="I207" s="434"/>
      <c r="J207" s="449"/>
      <c r="K207" s="436">
        <v>1</v>
      </c>
    </row>
    <row r="208" spans="1:11" ht="29.1" customHeight="1">
      <c r="A208" s="430" t="s">
        <v>81</v>
      </c>
      <c r="B208" s="456" t="s">
        <v>82</v>
      </c>
      <c r="C208" s="457"/>
      <c r="D208" s="431" t="s">
        <v>93</v>
      </c>
      <c r="E208" s="432">
        <v>2007</v>
      </c>
      <c r="F208" s="1038" t="s">
        <v>94</v>
      </c>
      <c r="G208" s="1039"/>
      <c r="H208" s="433"/>
      <c r="I208" s="434"/>
      <c r="J208" s="449"/>
      <c r="K208" s="436">
        <v>1</v>
      </c>
    </row>
    <row r="209" spans="1:11" ht="29.1" customHeight="1">
      <c r="A209" s="430" t="s">
        <v>81</v>
      </c>
      <c r="B209" s="1036" t="s">
        <v>82</v>
      </c>
      <c r="C209" s="1037"/>
      <c r="D209" s="431" t="s">
        <v>95</v>
      </c>
      <c r="E209" s="432">
        <v>2007</v>
      </c>
      <c r="F209" s="1038" t="s">
        <v>94</v>
      </c>
      <c r="G209" s="1039"/>
      <c r="H209" s="433"/>
      <c r="I209" s="434"/>
      <c r="J209" s="449"/>
      <c r="K209" s="436">
        <v>1</v>
      </c>
    </row>
    <row r="210" spans="1:11" ht="29.1" customHeight="1">
      <c r="A210" s="430" t="s">
        <v>81</v>
      </c>
      <c r="B210" s="1036" t="s">
        <v>82</v>
      </c>
      <c r="C210" s="1037"/>
      <c r="D210" s="431" t="s">
        <v>96</v>
      </c>
      <c r="E210" s="432">
        <v>2007</v>
      </c>
      <c r="F210" s="1038" t="s">
        <v>94</v>
      </c>
      <c r="G210" s="1039"/>
      <c r="H210" s="433"/>
      <c r="I210" s="434"/>
      <c r="J210" s="449"/>
      <c r="K210" s="436">
        <v>1</v>
      </c>
    </row>
    <row r="211" spans="1:11" ht="29.1" customHeight="1">
      <c r="A211" s="430" t="s">
        <v>81</v>
      </c>
      <c r="B211" s="1036" t="s">
        <v>82</v>
      </c>
      <c r="C211" s="1037"/>
      <c r="D211" s="431" t="s">
        <v>97</v>
      </c>
      <c r="E211" s="432">
        <v>2007</v>
      </c>
      <c r="F211" s="1038" t="s">
        <v>91</v>
      </c>
      <c r="G211" s="1039"/>
      <c r="H211" s="433"/>
      <c r="I211" s="434"/>
      <c r="J211" s="449"/>
      <c r="K211" s="436">
        <v>1</v>
      </c>
    </row>
    <row r="212" spans="1:11" ht="29.1" customHeight="1">
      <c r="A212" s="430" t="s">
        <v>81</v>
      </c>
      <c r="B212" s="1036" t="s">
        <v>82</v>
      </c>
      <c r="C212" s="1037"/>
      <c r="D212" s="431" t="s">
        <v>98</v>
      </c>
      <c r="E212" s="432">
        <v>2007</v>
      </c>
      <c r="F212" s="1038" t="s">
        <v>94</v>
      </c>
      <c r="G212" s="1039"/>
      <c r="H212" s="433"/>
      <c r="I212" s="434"/>
      <c r="J212" s="449"/>
      <c r="K212" s="436">
        <v>1</v>
      </c>
    </row>
    <row r="213" spans="1:11" ht="29.1" customHeight="1">
      <c r="A213" s="430" t="s">
        <v>81</v>
      </c>
      <c r="B213" s="1036" t="s">
        <v>82</v>
      </c>
      <c r="C213" s="1037"/>
      <c r="D213" s="431" t="s">
        <v>99</v>
      </c>
      <c r="E213" s="432">
        <v>2007</v>
      </c>
      <c r="F213" s="1038" t="s">
        <v>100</v>
      </c>
      <c r="G213" s="1039"/>
      <c r="H213" s="437"/>
      <c r="I213" s="434"/>
      <c r="J213" s="449"/>
      <c r="K213" s="436">
        <v>1</v>
      </c>
    </row>
    <row r="214" spans="1:11" ht="29.1" customHeight="1">
      <c r="A214" s="458" t="s">
        <v>81</v>
      </c>
      <c r="B214" s="1048" t="s">
        <v>82</v>
      </c>
      <c r="C214" s="1049"/>
      <c r="D214" s="459" t="s">
        <v>101</v>
      </c>
      <c r="E214" s="460" t="s">
        <v>102</v>
      </c>
      <c r="F214" s="1050" t="s">
        <v>103</v>
      </c>
      <c r="G214" s="1039"/>
      <c r="H214" s="461"/>
      <c r="I214" s="462"/>
      <c r="J214" s="463"/>
      <c r="K214" s="436">
        <v>1</v>
      </c>
    </row>
    <row r="215" spans="1:11" ht="29.1" customHeight="1">
      <c r="A215" s="458" t="s">
        <v>81</v>
      </c>
      <c r="B215" s="1048" t="s">
        <v>82</v>
      </c>
      <c r="C215" s="1049"/>
      <c r="D215" s="459" t="s">
        <v>104</v>
      </c>
      <c r="E215" s="460" t="s">
        <v>105</v>
      </c>
      <c r="F215" s="1050" t="s">
        <v>106</v>
      </c>
      <c r="G215" s="1039"/>
      <c r="H215" s="461"/>
      <c r="I215" s="462"/>
      <c r="J215" s="463"/>
      <c r="K215" s="436">
        <v>1</v>
      </c>
    </row>
    <row r="216" spans="1:11" ht="29.1" customHeight="1">
      <c r="A216" s="458" t="s">
        <v>81</v>
      </c>
      <c r="B216" s="1048" t="s">
        <v>82</v>
      </c>
      <c r="C216" s="1049"/>
      <c r="D216" s="459" t="s">
        <v>107</v>
      </c>
      <c r="E216" s="460" t="s">
        <v>105</v>
      </c>
      <c r="F216" s="1050" t="s">
        <v>106</v>
      </c>
      <c r="G216" s="1039"/>
      <c r="H216" s="461"/>
      <c r="I216" s="462"/>
      <c r="J216" s="463"/>
      <c r="K216" s="436">
        <v>1</v>
      </c>
    </row>
    <row r="217" spans="1:11" ht="29.1" customHeight="1" thickBot="1">
      <c r="A217" s="458" t="s">
        <v>81</v>
      </c>
      <c r="B217" s="1048" t="s">
        <v>82</v>
      </c>
      <c r="C217" s="1049"/>
      <c r="D217" s="459" t="s">
        <v>108</v>
      </c>
      <c r="E217" s="460" t="s">
        <v>105</v>
      </c>
      <c r="F217" s="1050" t="s">
        <v>106</v>
      </c>
      <c r="G217" s="1039"/>
      <c r="H217" s="461"/>
      <c r="I217" s="462"/>
      <c r="J217" s="463"/>
      <c r="K217" s="436">
        <v>1</v>
      </c>
    </row>
    <row r="218" spans="1:11" ht="15" customHeight="1" thickBot="1">
      <c r="A218" s="430"/>
      <c r="B218" s="1036"/>
      <c r="C218" s="1037"/>
      <c r="D218" s="431"/>
      <c r="E218" s="432"/>
      <c r="F218" s="1038"/>
      <c r="G218" s="1047"/>
      <c r="H218" s="440">
        <f>SUM(H202:H217)</f>
        <v>4</v>
      </c>
      <c r="I218" s="441">
        <f>SUM(I202:I217)</f>
        <v>0</v>
      </c>
      <c r="J218" s="442">
        <f>SUM(J202:J217)</f>
        <v>0</v>
      </c>
      <c r="K218" s="443">
        <f>SUM(K202:K217)</f>
        <v>12</v>
      </c>
    </row>
    <row r="219" spans="1:11" ht="29.1" customHeight="1">
      <c r="A219" s="423" t="s">
        <v>109</v>
      </c>
      <c r="B219" s="1011" t="s">
        <v>110</v>
      </c>
      <c r="C219" s="1012"/>
      <c r="D219" s="424" t="s">
        <v>111</v>
      </c>
      <c r="E219" s="425">
        <v>1999</v>
      </c>
      <c r="F219" s="1013" t="s">
        <v>112</v>
      </c>
      <c r="G219" s="1014"/>
      <c r="H219" s="437"/>
      <c r="I219" s="434" t="s">
        <v>113</v>
      </c>
      <c r="J219" s="435">
        <v>1</v>
      </c>
      <c r="K219" s="436"/>
    </row>
    <row r="220" spans="1:11" ht="29.1" customHeight="1">
      <c r="A220" s="430" t="s">
        <v>109</v>
      </c>
      <c r="B220" s="1036" t="s">
        <v>110</v>
      </c>
      <c r="C220" s="1037"/>
      <c r="D220" s="431" t="s">
        <v>114</v>
      </c>
      <c r="E220" s="432">
        <v>2007</v>
      </c>
      <c r="F220" s="1038" t="s">
        <v>115</v>
      </c>
      <c r="G220" s="1039"/>
      <c r="H220" s="433"/>
      <c r="I220" s="434"/>
      <c r="J220" s="449"/>
      <c r="K220" s="439">
        <v>1</v>
      </c>
    </row>
    <row r="221" spans="1:11" ht="29.1" customHeight="1">
      <c r="A221" s="430" t="s">
        <v>109</v>
      </c>
      <c r="B221" s="1036" t="s">
        <v>110</v>
      </c>
      <c r="C221" s="1037"/>
      <c r="D221" s="431" t="s">
        <v>116</v>
      </c>
      <c r="E221" s="432">
        <v>2007</v>
      </c>
      <c r="F221" s="1038" t="s">
        <v>115</v>
      </c>
      <c r="G221" s="1039"/>
      <c r="H221" s="433"/>
      <c r="I221" s="434"/>
      <c r="J221" s="449"/>
      <c r="K221" s="439">
        <v>1</v>
      </c>
    </row>
    <row r="222" spans="1:11" ht="42" customHeight="1">
      <c r="A222" s="430" t="s">
        <v>109</v>
      </c>
      <c r="B222" s="1036" t="s">
        <v>110</v>
      </c>
      <c r="C222" s="1037"/>
      <c r="D222" s="431" t="s">
        <v>117</v>
      </c>
      <c r="E222" s="432">
        <v>2007</v>
      </c>
      <c r="F222" s="1038" t="s">
        <v>118</v>
      </c>
      <c r="G222" s="1039"/>
      <c r="H222" s="433"/>
      <c r="I222" s="434"/>
      <c r="J222" s="449"/>
      <c r="K222" s="439">
        <v>1</v>
      </c>
    </row>
    <row r="223" spans="1:11" ht="29.1" customHeight="1">
      <c r="A223" s="430" t="s">
        <v>109</v>
      </c>
      <c r="B223" s="1036" t="s">
        <v>110</v>
      </c>
      <c r="C223" s="1037"/>
      <c r="D223" s="431" t="s">
        <v>119</v>
      </c>
      <c r="E223" s="432">
        <v>2007</v>
      </c>
      <c r="F223" s="1038" t="s">
        <v>115</v>
      </c>
      <c r="G223" s="1039"/>
      <c r="H223" s="437"/>
      <c r="I223" s="434"/>
      <c r="J223" s="449"/>
      <c r="K223" s="439">
        <v>1</v>
      </c>
    </row>
    <row r="224" spans="1:11" ht="29.1" customHeight="1" thickBot="1">
      <c r="A224" s="430" t="s">
        <v>109</v>
      </c>
      <c r="B224" s="1036" t="s">
        <v>110</v>
      </c>
      <c r="C224" s="1037"/>
      <c r="D224" s="431" t="s">
        <v>120</v>
      </c>
      <c r="E224" s="432" t="s">
        <v>121</v>
      </c>
      <c r="F224" s="1038" t="s">
        <v>122</v>
      </c>
      <c r="G224" s="1039"/>
      <c r="H224" s="354"/>
      <c r="I224" s="355"/>
      <c r="J224" s="356"/>
      <c r="K224" s="357">
        <v>1</v>
      </c>
    </row>
    <row r="225" spans="1:11" ht="15" customHeight="1" thickBot="1">
      <c r="A225" s="430"/>
      <c r="B225" s="1036"/>
      <c r="C225" s="1037"/>
      <c r="D225" s="431"/>
      <c r="E225" s="432"/>
      <c r="F225" s="1038"/>
      <c r="G225" s="1039"/>
      <c r="H225" s="440">
        <f>SUM(H219:H224)</f>
        <v>0</v>
      </c>
      <c r="I225" s="440">
        <f>SUM(I219:I224)</f>
        <v>0</v>
      </c>
      <c r="J225" s="440">
        <f>SUM(J219:J224)</f>
        <v>1</v>
      </c>
      <c r="K225" s="440">
        <f>SUM(K219:K224)</f>
        <v>5</v>
      </c>
    </row>
    <row r="226" spans="1:11" ht="15" customHeight="1">
      <c r="A226" s="430"/>
      <c r="B226" s="1036"/>
      <c r="C226" s="1037"/>
      <c r="D226" s="431"/>
      <c r="E226" s="432"/>
      <c r="F226" s="1038"/>
      <c r="G226" s="1039"/>
      <c r="H226" s="464"/>
      <c r="I226" s="438"/>
      <c r="J226" s="435"/>
      <c r="K226" s="465"/>
    </row>
    <row r="227" spans="1:11" ht="42" customHeight="1">
      <c r="A227" s="430" t="s">
        <v>123</v>
      </c>
      <c r="B227" s="1036" t="s">
        <v>124</v>
      </c>
      <c r="C227" s="1037"/>
      <c r="D227" s="431" t="s">
        <v>125</v>
      </c>
      <c r="E227" s="432">
        <v>1985</v>
      </c>
      <c r="F227" s="1038" t="s">
        <v>126</v>
      </c>
      <c r="G227" s="1039"/>
      <c r="H227" s="433" t="s">
        <v>113</v>
      </c>
      <c r="I227" s="434" t="s">
        <v>113</v>
      </c>
      <c r="J227" s="449">
        <v>1</v>
      </c>
      <c r="K227" s="436" t="s">
        <v>113</v>
      </c>
    </row>
    <row r="228" spans="1:11" ht="29.1" customHeight="1">
      <c r="A228" s="430" t="s">
        <v>123</v>
      </c>
      <c r="B228" s="1036" t="s">
        <v>127</v>
      </c>
      <c r="C228" s="1037"/>
      <c r="D228" s="431" t="s">
        <v>128</v>
      </c>
      <c r="E228" s="432">
        <v>1997</v>
      </c>
      <c r="F228" s="1038" t="s">
        <v>129</v>
      </c>
      <c r="G228" s="1039"/>
      <c r="H228" s="433" t="s">
        <v>113</v>
      </c>
      <c r="I228" s="434" t="s">
        <v>113</v>
      </c>
      <c r="J228" s="435">
        <v>1</v>
      </c>
      <c r="K228" s="436" t="s">
        <v>113</v>
      </c>
    </row>
    <row r="229" spans="1:11" ht="42" customHeight="1">
      <c r="A229" s="430" t="s">
        <v>123</v>
      </c>
      <c r="B229" s="1036" t="s">
        <v>127</v>
      </c>
      <c r="C229" s="1037"/>
      <c r="D229" s="431" t="s">
        <v>130</v>
      </c>
      <c r="E229" s="432">
        <v>2007</v>
      </c>
      <c r="F229" s="1038" t="s">
        <v>131</v>
      </c>
      <c r="G229" s="1039"/>
      <c r="H229" s="433" t="s">
        <v>113</v>
      </c>
      <c r="I229" s="434" t="s">
        <v>113</v>
      </c>
      <c r="J229" s="435"/>
      <c r="K229" s="436">
        <v>1</v>
      </c>
    </row>
    <row r="230" spans="1:11" ht="42" customHeight="1" thickBot="1">
      <c r="A230" s="452" t="s">
        <v>123</v>
      </c>
      <c r="B230" s="1024" t="s">
        <v>127</v>
      </c>
      <c r="C230" s="1025"/>
      <c r="D230" s="453" t="s">
        <v>132</v>
      </c>
      <c r="E230" s="454">
        <v>2007</v>
      </c>
      <c r="F230" s="1026" t="s">
        <v>133</v>
      </c>
      <c r="G230" s="1027"/>
      <c r="H230" s="433" t="s">
        <v>113</v>
      </c>
      <c r="I230" s="434" t="s">
        <v>113</v>
      </c>
      <c r="J230" s="435"/>
      <c r="K230" s="436">
        <v>1</v>
      </c>
    </row>
    <row r="231" spans="1:11" ht="15" customHeight="1" thickBot="1">
      <c r="A231" s="73"/>
      <c r="B231" s="1043"/>
      <c r="C231" s="1044"/>
      <c r="D231" s="74"/>
      <c r="E231" s="75"/>
      <c r="F231" s="1045"/>
      <c r="G231" s="1046"/>
      <c r="H231" s="61">
        <f>SUM(H227:H230)</f>
        <v>0</v>
      </c>
      <c r="I231" s="62">
        <f>SUM(I227:I230)</f>
        <v>0</v>
      </c>
      <c r="J231" s="63">
        <f>SUM(J227:J230)</f>
        <v>2</v>
      </c>
      <c r="K231" s="64">
        <f>SUM(K227:K230)</f>
        <v>2</v>
      </c>
    </row>
    <row r="236" spans="1:11" ht="13.5" thickBot="1"/>
    <row r="237" spans="1:11" s="14" customFormat="1" ht="17.100000000000001" customHeight="1">
      <c r="A237" s="576" t="s">
        <v>72</v>
      </c>
      <c r="B237" s="557" t="s">
        <v>73</v>
      </c>
      <c r="C237" s="581"/>
      <c r="D237" s="576" t="s">
        <v>74</v>
      </c>
      <c r="E237" s="576" t="s">
        <v>75</v>
      </c>
      <c r="F237" s="557" t="s">
        <v>76</v>
      </c>
      <c r="G237" s="581"/>
      <c r="H237" s="1040" t="s">
        <v>77</v>
      </c>
      <c r="I237" s="1041"/>
      <c r="J237" s="1041"/>
      <c r="K237" s="1042"/>
    </row>
    <row r="238" spans="1:11" s="46" customFormat="1" ht="29.1" customHeight="1" thickBot="1">
      <c r="A238" s="678"/>
      <c r="B238" s="672"/>
      <c r="C238" s="674"/>
      <c r="D238" s="678"/>
      <c r="E238" s="678"/>
      <c r="F238" s="672"/>
      <c r="G238" s="674"/>
      <c r="H238" s="15" t="s">
        <v>78</v>
      </c>
      <c r="I238" s="17" t="s">
        <v>79</v>
      </c>
      <c r="J238" s="17" t="s">
        <v>80</v>
      </c>
      <c r="K238" s="16" t="s">
        <v>43</v>
      </c>
    </row>
    <row r="239" spans="1:11" ht="42" customHeight="1">
      <c r="A239" s="430" t="s">
        <v>134</v>
      </c>
      <c r="B239" s="1036" t="s">
        <v>135</v>
      </c>
      <c r="C239" s="1037"/>
      <c r="D239" s="431" t="s">
        <v>136</v>
      </c>
      <c r="E239" s="432">
        <v>2007</v>
      </c>
      <c r="F239" s="1038" t="s">
        <v>137</v>
      </c>
      <c r="G239" s="1039"/>
      <c r="H239" s="433" t="s">
        <v>113</v>
      </c>
      <c r="I239" s="434" t="s">
        <v>113</v>
      </c>
      <c r="J239" s="435" t="s">
        <v>113</v>
      </c>
      <c r="K239" s="436">
        <v>1</v>
      </c>
    </row>
    <row r="240" spans="1:11" ht="42" customHeight="1" thickBot="1">
      <c r="A240" s="430" t="s">
        <v>134</v>
      </c>
      <c r="B240" s="1036" t="s">
        <v>135</v>
      </c>
      <c r="C240" s="1037"/>
      <c r="D240" s="431" t="s">
        <v>138</v>
      </c>
      <c r="E240" s="432">
        <v>2007</v>
      </c>
      <c r="F240" s="1038" t="s">
        <v>139</v>
      </c>
      <c r="G240" s="1039"/>
      <c r="H240" s="437" t="s">
        <v>113</v>
      </c>
      <c r="I240" s="438" t="s">
        <v>113</v>
      </c>
      <c r="J240" s="435" t="s">
        <v>113</v>
      </c>
      <c r="K240" s="439">
        <v>1</v>
      </c>
    </row>
    <row r="241" spans="1:11" ht="15" customHeight="1" thickBot="1">
      <c r="A241" s="430"/>
      <c r="B241" s="1036"/>
      <c r="C241" s="1037"/>
      <c r="D241" s="431"/>
      <c r="E241" s="432"/>
      <c r="F241" s="1038"/>
      <c r="G241" s="1039"/>
      <c r="H241" s="440">
        <f>SUM(H239:H240)</f>
        <v>0</v>
      </c>
      <c r="I241" s="441">
        <f>SUM(I239:I240)</f>
        <v>0</v>
      </c>
      <c r="J241" s="442">
        <f>SUM(J239:J240)</f>
        <v>0</v>
      </c>
      <c r="K241" s="443">
        <f>SUM(K239:K240)</f>
        <v>2</v>
      </c>
    </row>
    <row r="242" spans="1:11" ht="15" customHeight="1">
      <c r="A242" s="430"/>
      <c r="B242" s="1036"/>
      <c r="C242" s="1037"/>
      <c r="D242" s="431"/>
      <c r="E242" s="432"/>
      <c r="F242" s="1038"/>
      <c r="G242" s="1039"/>
      <c r="H242" s="444"/>
      <c r="I242" s="445"/>
      <c r="J242" s="446"/>
      <c r="K242" s="429"/>
    </row>
    <row r="243" spans="1:11" ht="27" customHeight="1" thickBot="1">
      <c r="A243" s="430" t="s">
        <v>140</v>
      </c>
      <c r="B243" s="1036" t="s">
        <v>141</v>
      </c>
      <c r="C243" s="1037"/>
      <c r="D243" s="431" t="s">
        <v>142</v>
      </c>
      <c r="E243" s="432">
        <v>1985</v>
      </c>
      <c r="F243" s="447" t="s">
        <v>143</v>
      </c>
      <c r="G243" s="448"/>
      <c r="H243" s="433" t="s">
        <v>113</v>
      </c>
      <c r="I243" s="434" t="s">
        <v>113</v>
      </c>
      <c r="J243" s="449">
        <v>1</v>
      </c>
      <c r="K243" s="436"/>
    </row>
    <row r="244" spans="1:11" ht="15" customHeight="1" thickBot="1">
      <c r="A244" s="430"/>
      <c r="B244" s="1036"/>
      <c r="C244" s="1037"/>
      <c r="D244" s="431"/>
      <c r="E244" s="432"/>
      <c r="F244" s="447"/>
      <c r="G244" s="448"/>
      <c r="H244" s="440">
        <f>SUM(H243:H243)</f>
        <v>0</v>
      </c>
      <c r="I244" s="441">
        <f>SUM(I243:I243)</f>
        <v>0</v>
      </c>
      <c r="J244" s="442">
        <f>SUM(J243:J243)</f>
        <v>1</v>
      </c>
      <c r="K244" s="443">
        <f>SUM(K243:K243)</f>
        <v>0</v>
      </c>
    </row>
    <row r="245" spans="1:11" ht="15" customHeight="1">
      <c r="A245" s="430"/>
      <c r="B245" s="1036"/>
      <c r="C245" s="1037"/>
      <c r="D245" s="431"/>
      <c r="E245" s="432"/>
      <c r="F245" s="1038"/>
      <c r="G245" s="1039"/>
      <c r="H245" s="444"/>
      <c r="I245" s="434"/>
      <c r="J245" s="446"/>
      <c r="K245" s="436"/>
    </row>
    <row r="246" spans="1:11" ht="29.1" customHeight="1">
      <c r="A246" s="430" t="s">
        <v>144</v>
      </c>
      <c r="B246" s="1036" t="s">
        <v>145</v>
      </c>
      <c r="C246" s="1037"/>
      <c r="D246" s="431" t="s">
        <v>146</v>
      </c>
      <c r="E246" s="432">
        <v>1999</v>
      </c>
      <c r="F246" s="1038" t="s">
        <v>147</v>
      </c>
      <c r="G246" s="1039"/>
      <c r="H246" s="437"/>
      <c r="I246" s="434" t="s">
        <v>113</v>
      </c>
      <c r="J246" s="435">
        <v>1</v>
      </c>
      <c r="K246" s="436"/>
    </row>
    <row r="247" spans="1:11" ht="42" customHeight="1">
      <c r="A247" s="430" t="s">
        <v>144</v>
      </c>
      <c r="B247" s="1036" t="s">
        <v>145</v>
      </c>
      <c r="C247" s="1037"/>
      <c r="D247" s="431" t="s">
        <v>148</v>
      </c>
      <c r="E247" s="432">
        <v>2007</v>
      </c>
      <c r="F247" s="1038" t="s">
        <v>149</v>
      </c>
      <c r="G247" s="1039"/>
      <c r="H247" s="437"/>
      <c r="I247" s="438"/>
      <c r="J247" s="435"/>
      <c r="K247" s="439">
        <v>1</v>
      </c>
    </row>
    <row r="248" spans="1:11" ht="42" customHeight="1">
      <c r="A248" s="430" t="s">
        <v>144</v>
      </c>
      <c r="B248" s="1036" t="s">
        <v>145</v>
      </c>
      <c r="C248" s="1037"/>
      <c r="D248" s="431" t="s">
        <v>150</v>
      </c>
      <c r="E248" s="432">
        <v>2007</v>
      </c>
      <c r="F248" s="1038" t="s">
        <v>149</v>
      </c>
      <c r="G248" s="1039"/>
      <c r="H248" s="437"/>
      <c r="I248" s="438"/>
      <c r="J248" s="435"/>
      <c r="K248" s="439">
        <v>1</v>
      </c>
    </row>
    <row r="249" spans="1:11" ht="42" customHeight="1">
      <c r="A249" s="430" t="s">
        <v>144</v>
      </c>
      <c r="B249" s="1036" t="s">
        <v>145</v>
      </c>
      <c r="C249" s="1037"/>
      <c r="D249" s="431" t="s">
        <v>151</v>
      </c>
      <c r="E249" s="432">
        <v>2007</v>
      </c>
      <c r="F249" s="1038" t="s">
        <v>152</v>
      </c>
      <c r="G249" s="1039"/>
      <c r="H249" s="437"/>
      <c r="I249" s="438"/>
      <c r="J249" s="435"/>
      <c r="K249" s="439">
        <v>1</v>
      </c>
    </row>
    <row r="250" spans="1:11" ht="42" customHeight="1" thickBot="1">
      <c r="A250" s="430" t="s">
        <v>144</v>
      </c>
      <c r="B250" s="1036" t="s">
        <v>145</v>
      </c>
      <c r="C250" s="1037"/>
      <c r="D250" s="431" t="s">
        <v>153</v>
      </c>
      <c r="E250" s="432">
        <v>2007</v>
      </c>
      <c r="F250" s="1038" t="s">
        <v>152</v>
      </c>
      <c r="G250" s="1039"/>
      <c r="H250" s="437"/>
      <c r="I250" s="438"/>
      <c r="J250" s="435"/>
      <c r="K250" s="439">
        <v>1</v>
      </c>
    </row>
    <row r="251" spans="1:11" ht="15" customHeight="1" thickBot="1">
      <c r="A251" s="430"/>
      <c r="B251" s="1036"/>
      <c r="C251" s="1037"/>
      <c r="D251" s="431"/>
      <c r="E251" s="432"/>
      <c r="F251" s="1038"/>
      <c r="G251" s="1039"/>
      <c r="H251" s="440">
        <f>SUM(H246:H250)</f>
        <v>0</v>
      </c>
      <c r="I251" s="441">
        <f>SUM(I246:I250)</f>
        <v>0</v>
      </c>
      <c r="J251" s="442">
        <f>SUM(J246:J250)</f>
        <v>1</v>
      </c>
      <c r="K251" s="443">
        <f>SUM(K246:K250)</f>
        <v>4</v>
      </c>
    </row>
    <row r="252" spans="1:11" ht="15" customHeight="1">
      <c r="A252" s="430"/>
      <c r="B252" s="1036"/>
      <c r="C252" s="1037"/>
      <c r="D252" s="431"/>
      <c r="E252" s="432"/>
      <c r="F252" s="1038"/>
      <c r="G252" s="1039"/>
      <c r="H252" s="450"/>
      <c r="I252" s="434"/>
      <c r="J252" s="451"/>
      <c r="K252" s="429"/>
    </row>
    <row r="253" spans="1:11" ht="29.1" customHeight="1" thickBot="1">
      <c r="A253" s="430" t="s">
        <v>154</v>
      </c>
      <c r="B253" s="1036" t="s">
        <v>155</v>
      </c>
      <c r="C253" s="1037"/>
      <c r="D253" s="431" t="s">
        <v>156</v>
      </c>
      <c r="E253" s="432">
        <v>1997</v>
      </c>
      <c r="F253" s="1038" t="s">
        <v>157</v>
      </c>
      <c r="G253" s="1039"/>
      <c r="H253" s="433"/>
      <c r="I253" s="434"/>
      <c r="J253" s="449">
        <v>1</v>
      </c>
      <c r="K253" s="436"/>
    </row>
    <row r="254" spans="1:11" ht="15" customHeight="1" thickBot="1">
      <c r="A254" s="430"/>
      <c r="B254" s="1036"/>
      <c r="C254" s="1037"/>
      <c r="D254" s="431"/>
      <c r="E254" s="432"/>
      <c r="F254" s="1038"/>
      <c r="G254" s="1039"/>
      <c r="H254" s="440">
        <f>SUM(H253:H253)</f>
        <v>0</v>
      </c>
      <c r="I254" s="441">
        <f>SUM(I253:I253)</f>
        <v>0</v>
      </c>
      <c r="J254" s="442">
        <f>SUM(J253:J253)</f>
        <v>1</v>
      </c>
      <c r="K254" s="443">
        <f>SUM(K253:K253)</f>
        <v>0</v>
      </c>
    </row>
    <row r="255" spans="1:11" ht="15" customHeight="1">
      <c r="A255" s="430"/>
      <c r="B255" s="1036"/>
      <c r="C255" s="1037"/>
      <c r="D255" s="431"/>
      <c r="E255" s="432"/>
      <c r="F255" s="1038"/>
      <c r="G255" s="1039"/>
      <c r="H255" s="450"/>
      <c r="I255" s="434"/>
      <c r="J255" s="451"/>
      <c r="K255" s="429"/>
    </row>
    <row r="256" spans="1:11" ht="15" customHeight="1" thickBot="1">
      <c r="A256" s="430" t="s">
        <v>158</v>
      </c>
      <c r="B256" s="1036" t="s">
        <v>159</v>
      </c>
      <c r="C256" s="1037"/>
      <c r="D256" s="431" t="s">
        <v>160</v>
      </c>
      <c r="E256" s="432">
        <v>1999</v>
      </c>
      <c r="F256" s="1038" t="s">
        <v>161</v>
      </c>
      <c r="G256" s="1039"/>
      <c r="H256" s="433" t="s">
        <v>113</v>
      </c>
      <c r="I256" s="434" t="s">
        <v>113</v>
      </c>
      <c r="J256" s="435">
        <v>1</v>
      </c>
      <c r="K256" s="436" t="s">
        <v>113</v>
      </c>
    </row>
    <row r="257" spans="1:11" ht="15" customHeight="1" thickBot="1">
      <c r="A257" s="430"/>
      <c r="B257" s="1036"/>
      <c r="C257" s="1037"/>
      <c r="D257" s="431"/>
      <c r="E257" s="432"/>
      <c r="F257" s="1038"/>
      <c r="G257" s="1039"/>
      <c r="H257" s="440">
        <f>SUM(H256)</f>
        <v>0</v>
      </c>
      <c r="I257" s="441">
        <f>SUM(I256)</f>
        <v>0</v>
      </c>
      <c r="J257" s="442">
        <f>SUM(J256)</f>
        <v>1</v>
      </c>
      <c r="K257" s="443">
        <f>SUM(K256)</f>
        <v>0</v>
      </c>
    </row>
    <row r="258" spans="1:11" ht="15" customHeight="1" thickBot="1">
      <c r="A258" s="452"/>
      <c r="B258" s="1024"/>
      <c r="C258" s="1025"/>
      <c r="D258" s="453"/>
      <c r="E258" s="454"/>
      <c r="F258" s="1026"/>
      <c r="G258" s="1027"/>
      <c r="H258" s="437"/>
      <c r="I258" s="434"/>
      <c r="J258" s="451"/>
      <c r="K258" s="436"/>
    </row>
    <row r="259" spans="1:11" ht="17.100000000000001" customHeight="1" thickBot="1">
      <c r="A259" s="1019" t="s">
        <v>162</v>
      </c>
      <c r="B259" s="1020"/>
      <c r="C259" s="1020"/>
      <c r="D259" s="1020"/>
      <c r="E259" s="1021"/>
      <c r="F259" s="1022" t="s">
        <v>163</v>
      </c>
      <c r="G259" s="1028"/>
      <c r="H259" s="61">
        <f>H218+H225+H231+H241+H244+H251+H254+H257</f>
        <v>4</v>
      </c>
      <c r="I259" s="62">
        <f>I218+I225+I231+I241+I244+I251+I254+I257</f>
        <v>0</v>
      </c>
      <c r="J259" s="63">
        <f>J218+J225+J231+J241+J244+J251+J254+J257</f>
        <v>7</v>
      </c>
      <c r="K259" s="64">
        <f>K218+K225+K231+K241+K244+K251+K254+K257</f>
        <v>25</v>
      </c>
    </row>
    <row r="264" spans="1:11" ht="21" customHeight="1">
      <c r="A264" s="1029" t="s">
        <v>735</v>
      </c>
      <c r="B264" s="1029"/>
      <c r="C264" s="1029"/>
      <c r="D264" s="1029"/>
      <c r="E264" s="1029"/>
      <c r="F264" s="1029"/>
      <c r="G264" s="1029"/>
      <c r="H264" s="1029"/>
      <c r="I264" s="1029"/>
      <c r="J264" s="1029"/>
      <c r="K264" s="1029"/>
    </row>
    <row r="265" spans="1:11" ht="13.5" thickBot="1"/>
    <row r="266" spans="1:11" s="14" customFormat="1" ht="17.100000000000001" customHeight="1">
      <c r="A266" s="1030" t="s">
        <v>72</v>
      </c>
      <c r="B266" s="1008" t="s">
        <v>73</v>
      </c>
      <c r="C266" s="1010"/>
      <c r="D266" s="1030" t="s">
        <v>74</v>
      </c>
      <c r="E266" s="1030" t="s">
        <v>75</v>
      </c>
      <c r="F266" s="1008" t="s">
        <v>76</v>
      </c>
      <c r="G266" s="1034"/>
      <c r="H266" s="1008" t="s">
        <v>77</v>
      </c>
      <c r="I266" s="1009"/>
      <c r="J266" s="1009"/>
      <c r="K266" s="1010"/>
    </row>
    <row r="267" spans="1:11" s="46" customFormat="1" ht="29.1" customHeight="1" thickBot="1">
      <c r="A267" s="1031"/>
      <c r="B267" s="1032"/>
      <c r="C267" s="1033"/>
      <c r="D267" s="1031"/>
      <c r="E267" s="1031"/>
      <c r="F267" s="1032"/>
      <c r="G267" s="1035"/>
      <c r="H267" s="15" t="s">
        <v>78</v>
      </c>
      <c r="I267" s="17" t="s">
        <v>79</v>
      </c>
      <c r="J267" s="17" t="s">
        <v>80</v>
      </c>
      <c r="K267" s="16" t="s">
        <v>43</v>
      </c>
    </row>
    <row r="268" spans="1:11" ht="15" customHeight="1">
      <c r="A268" s="423" t="s">
        <v>81</v>
      </c>
      <c r="B268" s="1011" t="s">
        <v>82</v>
      </c>
      <c r="C268" s="1012"/>
      <c r="D268" s="424" t="s">
        <v>164</v>
      </c>
      <c r="E268" s="425" t="s">
        <v>165</v>
      </c>
      <c r="F268" s="1013" t="s">
        <v>166</v>
      </c>
      <c r="G268" s="1014"/>
      <c r="H268" s="426">
        <v>0</v>
      </c>
      <c r="I268" s="427"/>
      <c r="J268" s="428"/>
      <c r="K268" s="429">
        <v>1</v>
      </c>
    </row>
    <row r="269" spans="1:11" ht="15" customHeight="1" thickBot="1">
      <c r="A269" s="47"/>
      <c r="B269" s="1015"/>
      <c r="C269" s="1016"/>
      <c r="D269" s="48"/>
      <c r="E269" s="49"/>
      <c r="F269" s="1017"/>
      <c r="G269" s="1018"/>
      <c r="H269" s="54">
        <v>0</v>
      </c>
      <c r="I269" s="51">
        <v>0</v>
      </c>
      <c r="J269" s="54">
        <v>0</v>
      </c>
      <c r="K269" s="53">
        <v>0</v>
      </c>
    </row>
    <row r="270" spans="1:11" ht="17.100000000000001" customHeight="1" thickBot="1">
      <c r="A270" s="1019" t="s">
        <v>162</v>
      </c>
      <c r="B270" s="1020"/>
      <c r="C270" s="1020"/>
      <c r="D270" s="1020"/>
      <c r="E270" s="1021"/>
      <c r="F270" s="1022" t="s">
        <v>167</v>
      </c>
      <c r="G270" s="1023"/>
      <c r="H270" s="61">
        <f>H268+H269</f>
        <v>0</v>
      </c>
      <c r="I270" s="61">
        <f>I268+I269</f>
        <v>0</v>
      </c>
      <c r="J270" s="61">
        <f>J268+J269</f>
        <v>0</v>
      </c>
      <c r="K270" s="82">
        <f>K268+K269</f>
        <v>1</v>
      </c>
    </row>
    <row r="289" spans="1:13" ht="19.5" customHeight="1">
      <c r="A289" s="980" t="s">
        <v>704</v>
      </c>
      <c r="B289" s="592"/>
      <c r="C289" s="592"/>
      <c r="D289" s="592"/>
      <c r="E289" s="592"/>
      <c r="F289" s="592"/>
      <c r="G289" s="592"/>
      <c r="H289" s="592"/>
      <c r="I289" s="592"/>
      <c r="J289" s="592"/>
      <c r="K289" s="592"/>
    </row>
    <row r="291" spans="1:13" ht="29.1" customHeight="1">
      <c r="A291" s="545" t="s">
        <v>705</v>
      </c>
      <c r="B291" s="545"/>
      <c r="C291" s="545"/>
      <c r="D291" s="545"/>
      <c r="E291" s="545"/>
      <c r="F291" s="545"/>
      <c r="G291" s="545"/>
      <c r="H291" s="545"/>
      <c r="I291" s="545"/>
      <c r="J291" s="545"/>
      <c r="K291" s="545"/>
    </row>
    <row r="292" spans="1:13" ht="13.5" thickBot="1"/>
    <row r="293" spans="1:13" ht="13.5" customHeight="1">
      <c r="A293" s="557" t="s">
        <v>168</v>
      </c>
      <c r="B293" s="997"/>
      <c r="C293" s="998"/>
      <c r="D293" s="557" t="s">
        <v>169</v>
      </c>
      <c r="E293" s="558"/>
      <c r="F293" s="557" t="s">
        <v>707</v>
      </c>
      <c r="G293" s="580"/>
      <c r="H293" s="580"/>
      <c r="I293" s="581"/>
      <c r="J293" s="557" t="s">
        <v>171</v>
      </c>
      <c r="K293" s="998"/>
    </row>
    <row r="294" spans="1:13" ht="16.5" customHeight="1">
      <c r="A294" s="679"/>
      <c r="B294" s="999"/>
      <c r="C294" s="680"/>
      <c r="D294" s="741" t="s">
        <v>172</v>
      </c>
      <c r="E294" s="586"/>
      <c r="F294" s="1001" t="s">
        <v>173</v>
      </c>
      <c r="G294" s="1002"/>
      <c r="H294" s="1002"/>
      <c r="I294" s="1003"/>
      <c r="J294" s="679"/>
      <c r="K294" s="680"/>
    </row>
    <row r="295" spans="1:13" ht="13.5" customHeight="1" thickBot="1">
      <c r="A295" s="681"/>
      <c r="B295" s="1000"/>
      <c r="C295" s="682"/>
      <c r="D295" s="1004" t="s">
        <v>706</v>
      </c>
      <c r="E295" s="1005"/>
      <c r="F295" s="1006" t="s">
        <v>174</v>
      </c>
      <c r="G295" s="1007"/>
      <c r="H295" s="995" t="s">
        <v>175</v>
      </c>
      <c r="I295" s="996"/>
      <c r="J295" s="681"/>
      <c r="K295" s="682"/>
    </row>
    <row r="296" spans="1:13" ht="15" customHeight="1">
      <c r="A296" s="983" t="s">
        <v>176</v>
      </c>
      <c r="B296" s="984"/>
      <c r="C296" s="985"/>
      <c r="D296" s="986">
        <v>0.01</v>
      </c>
      <c r="E296" s="987"/>
      <c r="F296" s="986">
        <v>0.1</v>
      </c>
      <c r="G296" s="988"/>
      <c r="H296" s="988">
        <v>0.01</v>
      </c>
      <c r="I296" s="987"/>
      <c r="J296" s="986">
        <v>0.01</v>
      </c>
      <c r="K296" s="987"/>
      <c r="L296" s="83"/>
      <c r="M296" s="83"/>
    </row>
    <row r="297" spans="1:13" ht="15" customHeight="1">
      <c r="A297" s="983" t="s">
        <v>177</v>
      </c>
      <c r="B297" s="984"/>
      <c r="C297" s="985"/>
      <c r="D297" s="986">
        <v>0</v>
      </c>
      <c r="E297" s="987"/>
      <c r="F297" s="986">
        <v>1</v>
      </c>
      <c r="G297" s="988"/>
      <c r="H297" s="988">
        <v>0</v>
      </c>
      <c r="I297" s="987"/>
      <c r="J297" s="986">
        <v>0</v>
      </c>
      <c r="K297" s="987"/>
      <c r="L297" s="83"/>
      <c r="M297" s="83"/>
    </row>
    <row r="298" spans="1:13" ht="15" customHeight="1" thickBot="1">
      <c r="A298" s="989"/>
      <c r="B298" s="990"/>
      <c r="C298" s="991"/>
      <c r="D298" s="992"/>
      <c r="E298" s="993"/>
      <c r="F298" s="992"/>
      <c r="G298" s="994"/>
      <c r="H298" s="994"/>
      <c r="I298" s="993"/>
      <c r="J298" s="992"/>
      <c r="K298" s="993"/>
      <c r="L298" s="83"/>
      <c r="M298" s="83"/>
    </row>
    <row r="300" spans="1:13" ht="29.1" customHeight="1">
      <c r="A300" s="545" t="s">
        <v>708</v>
      </c>
      <c r="B300" s="545"/>
      <c r="C300" s="545"/>
      <c r="D300" s="545"/>
      <c r="E300" s="545"/>
      <c r="F300" s="545"/>
      <c r="G300" s="545"/>
      <c r="H300" s="545"/>
      <c r="I300" s="545"/>
      <c r="J300" s="545"/>
      <c r="K300" s="545"/>
    </row>
    <row r="302" spans="1:13">
      <c r="A302" s="979" t="s">
        <v>178</v>
      </c>
      <c r="B302" s="979"/>
      <c r="C302" s="979"/>
      <c r="D302" s="979"/>
      <c r="E302" s="979"/>
      <c r="F302" s="979"/>
      <c r="G302" s="979"/>
      <c r="H302" s="979"/>
      <c r="I302" s="979"/>
      <c r="J302" s="979"/>
      <c r="K302" s="979"/>
    </row>
    <row r="304" spans="1:13">
      <c r="A304" s="544" t="s">
        <v>179</v>
      </c>
      <c r="B304" s="544"/>
      <c r="C304" s="544"/>
      <c r="D304" s="544"/>
      <c r="E304" s="544"/>
      <c r="F304" s="544"/>
      <c r="G304" s="544"/>
      <c r="H304" s="544"/>
      <c r="I304" s="544"/>
      <c r="J304" s="544"/>
      <c r="K304" s="544"/>
    </row>
    <row r="306" spans="1:11">
      <c r="A306" s="979" t="s">
        <v>180</v>
      </c>
      <c r="B306" s="979"/>
      <c r="C306" s="979"/>
      <c r="D306" s="979"/>
      <c r="E306" s="979"/>
      <c r="F306" s="979"/>
      <c r="G306" s="979"/>
      <c r="H306" s="979"/>
      <c r="I306" s="979"/>
      <c r="J306" s="979"/>
      <c r="K306" s="979"/>
    </row>
    <row r="308" spans="1:11" s="2" customFormat="1" ht="49.5" customHeight="1">
      <c r="A308" s="982" t="s">
        <v>181</v>
      </c>
      <c r="B308" s="982"/>
      <c r="C308" s="982"/>
      <c r="D308" s="982"/>
      <c r="E308" s="982"/>
      <c r="F308" s="982"/>
      <c r="G308" s="982"/>
      <c r="H308" s="982"/>
      <c r="I308" s="982"/>
      <c r="J308" s="982"/>
      <c r="K308" s="982"/>
    </row>
    <row r="310" spans="1:11" ht="30.75" customHeight="1">
      <c r="A310" s="695" t="s">
        <v>182</v>
      </c>
      <c r="B310" s="982"/>
      <c r="C310" s="982"/>
      <c r="D310" s="982"/>
      <c r="E310" s="982"/>
      <c r="F310" s="982"/>
      <c r="G310" s="982"/>
      <c r="H310" s="982"/>
      <c r="I310" s="982"/>
      <c r="J310" s="982"/>
      <c r="K310" s="982"/>
    </row>
    <row r="312" spans="1:11">
      <c r="A312" s="979" t="s">
        <v>183</v>
      </c>
      <c r="B312" s="979"/>
      <c r="C312" s="979"/>
      <c r="D312" s="979"/>
      <c r="E312" s="979"/>
      <c r="F312" s="979"/>
      <c r="G312" s="979"/>
      <c r="H312" s="979"/>
      <c r="I312" s="979"/>
      <c r="J312" s="979"/>
      <c r="K312" s="979"/>
    </row>
    <row r="315" spans="1:11">
      <c r="A315" s="979" t="s">
        <v>184</v>
      </c>
      <c r="B315" s="979"/>
      <c r="C315" s="979"/>
      <c r="D315" s="979"/>
      <c r="E315" s="979"/>
      <c r="F315" s="979"/>
      <c r="G315" s="979"/>
      <c r="H315" s="979"/>
      <c r="I315" s="979"/>
      <c r="J315" s="979"/>
      <c r="K315" s="979"/>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979" t="s">
        <v>206</v>
      </c>
      <c r="B360" s="979"/>
      <c r="C360" s="979"/>
      <c r="D360" s="979"/>
      <c r="E360" s="979"/>
      <c r="F360" s="979"/>
      <c r="G360" s="979"/>
      <c r="H360" s="979"/>
      <c r="I360" s="979"/>
      <c r="J360" s="979"/>
      <c r="K360" s="979"/>
    </row>
    <row r="362" spans="1:11" ht="55.5" customHeight="1">
      <c r="A362" s="907" t="s">
        <v>207</v>
      </c>
      <c r="B362" s="907"/>
      <c r="C362" s="907"/>
      <c r="D362" s="907"/>
      <c r="E362" s="907"/>
      <c r="F362" s="907"/>
      <c r="G362" s="907"/>
      <c r="H362" s="907"/>
      <c r="I362" s="907"/>
      <c r="J362" s="907"/>
      <c r="K362" s="907"/>
    </row>
    <row r="363" spans="1:11" ht="12.75" customHeight="1">
      <c r="A363" s="8"/>
      <c r="B363" s="8"/>
      <c r="C363" s="8"/>
      <c r="D363" s="8"/>
      <c r="E363" s="8"/>
      <c r="F363" s="8"/>
      <c r="G363" s="8"/>
      <c r="H363" s="8"/>
      <c r="I363" s="8"/>
      <c r="J363" s="8"/>
      <c r="K363" s="8"/>
    </row>
    <row r="364" spans="1:11" ht="17.100000000000001" customHeight="1">
      <c r="A364" s="980" t="s">
        <v>709</v>
      </c>
      <c r="B364" s="592"/>
      <c r="C364" s="592"/>
      <c r="D364" s="592"/>
      <c r="E364" s="592"/>
      <c r="F364" s="592"/>
      <c r="G364" s="592"/>
      <c r="H364" s="592"/>
      <c r="I364" s="592"/>
      <c r="J364" s="592"/>
      <c r="K364" s="592"/>
    </row>
    <row r="366" spans="1:11" ht="17.100000000000001" customHeight="1">
      <c r="A366" s="898" t="s">
        <v>208</v>
      </c>
      <c r="B366" s="981"/>
      <c r="C366" s="981"/>
      <c r="D366" s="981"/>
      <c r="E366" s="981"/>
      <c r="F366" s="981"/>
      <c r="G366" s="981"/>
      <c r="H366" s="981"/>
      <c r="I366" s="981"/>
      <c r="J366" s="981"/>
      <c r="K366" s="981"/>
    </row>
    <row r="369" spans="1:11" ht="17.100000000000001" customHeight="1">
      <c r="A369" s="655" t="s">
        <v>209</v>
      </c>
      <c r="B369" s="655"/>
      <c r="C369" s="655"/>
      <c r="D369" s="655"/>
      <c r="E369" s="655"/>
      <c r="F369" s="655"/>
      <c r="G369" s="655"/>
      <c r="H369" s="655"/>
      <c r="I369" s="655"/>
      <c r="J369" s="655"/>
      <c r="K369" s="655"/>
    </row>
    <row r="370" spans="1:11" ht="17.100000000000001" customHeight="1">
      <c r="A370" s="655" t="s">
        <v>710</v>
      </c>
      <c r="B370" s="655"/>
      <c r="C370" s="655"/>
      <c r="D370" s="655"/>
      <c r="E370" s="655"/>
      <c r="F370" s="655"/>
      <c r="G370" s="655"/>
      <c r="H370" s="655"/>
      <c r="I370" s="655"/>
      <c r="J370" s="655"/>
      <c r="K370" s="655"/>
    </row>
    <row r="371" spans="1:11" ht="17.100000000000001" customHeight="1">
      <c r="A371" s="655" t="s">
        <v>210</v>
      </c>
      <c r="B371" s="655"/>
      <c r="C371" s="655"/>
      <c r="D371" s="655"/>
      <c r="E371" s="655"/>
      <c r="F371" s="655"/>
      <c r="G371" s="655"/>
      <c r="H371" s="655"/>
      <c r="I371" s="655"/>
      <c r="J371" s="655"/>
      <c r="K371" s="655"/>
    </row>
    <row r="372" spans="1:11" ht="17.100000000000001" customHeight="1">
      <c r="A372" s="84"/>
      <c r="B372" s="84"/>
      <c r="C372" s="84"/>
      <c r="D372" s="84"/>
      <c r="E372" s="84"/>
      <c r="F372" s="84"/>
      <c r="G372" s="84"/>
      <c r="H372" s="84"/>
      <c r="I372" s="84"/>
      <c r="J372" s="84"/>
      <c r="K372" s="84"/>
    </row>
    <row r="373" spans="1:11" ht="15" customHeight="1" thickBot="1">
      <c r="A373" s="85"/>
      <c r="B373" s="85"/>
      <c r="C373" s="86"/>
      <c r="D373" s="86"/>
      <c r="E373" s="87"/>
      <c r="F373" s="86"/>
      <c r="G373" s="87"/>
      <c r="H373" s="87"/>
      <c r="I373" s="87"/>
      <c r="J373" s="88"/>
      <c r="K373" s="88" t="s">
        <v>211</v>
      </c>
    </row>
    <row r="374" spans="1:11" s="90" customFormat="1" ht="40.5" customHeight="1">
      <c r="A374" s="959" t="s">
        <v>212</v>
      </c>
      <c r="B374" s="603"/>
      <c r="C374" s="959" t="s">
        <v>213</v>
      </c>
      <c r="D374" s="558"/>
      <c r="E374" s="89" t="s">
        <v>214</v>
      </c>
      <c r="F374" s="659" t="s">
        <v>215</v>
      </c>
      <c r="G374" s="609"/>
      <c r="H374" s="659" t="s">
        <v>711</v>
      </c>
      <c r="I374" s="660"/>
      <c r="J374" s="659" t="s">
        <v>712</v>
      </c>
      <c r="K374" s="660"/>
    </row>
    <row r="375" spans="1:11" s="90" customFormat="1" ht="18" customHeight="1" thickBot="1">
      <c r="A375" s="605"/>
      <c r="B375" s="606"/>
      <c r="C375" s="960" t="s">
        <v>218</v>
      </c>
      <c r="D375" s="560"/>
      <c r="E375" s="91" t="s">
        <v>70</v>
      </c>
      <c r="F375" s="92" t="s">
        <v>219</v>
      </c>
      <c r="G375" s="91" t="s">
        <v>70</v>
      </c>
      <c r="H375" s="92" t="s">
        <v>219</v>
      </c>
      <c r="I375" s="91" t="s">
        <v>70</v>
      </c>
      <c r="J375" s="92" t="s">
        <v>219</v>
      </c>
      <c r="K375" s="91" t="s">
        <v>70</v>
      </c>
    </row>
    <row r="376" spans="1:11" s="83" customFormat="1" ht="21" customHeight="1">
      <c r="A376" s="947" t="s">
        <v>736</v>
      </c>
      <c r="B376" s="948"/>
      <c r="C376" s="951" t="s">
        <v>41</v>
      </c>
      <c r="D376" s="929"/>
      <c r="E376" s="645">
        <f>+E758</f>
        <v>1</v>
      </c>
      <c r="F376" s="645">
        <f>F664+F758</f>
        <v>0</v>
      </c>
      <c r="G376" s="645">
        <f>G664+G758</f>
        <v>11639</v>
      </c>
      <c r="H376" s="645">
        <f>H664+H758</f>
        <v>0</v>
      </c>
      <c r="I376" s="645">
        <f>I664+I758</f>
        <v>7628</v>
      </c>
      <c r="J376" s="93">
        <f t="shared" ref="J376:K381" si="2">J758</f>
        <v>0</v>
      </c>
      <c r="K376" s="94">
        <f>K664</f>
        <v>3989</v>
      </c>
    </row>
    <row r="377" spans="1:11" s="83" customFormat="1" ht="21" customHeight="1" thickBot="1">
      <c r="A377" s="949"/>
      <c r="B377" s="950"/>
      <c r="C377" s="939" t="s">
        <v>42</v>
      </c>
      <c r="D377" s="560"/>
      <c r="E377" s="646"/>
      <c r="F377" s="646"/>
      <c r="G377" s="646"/>
      <c r="H377" s="646"/>
      <c r="I377" s="646"/>
      <c r="J377" s="95">
        <f t="shared" si="2"/>
        <v>0</v>
      </c>
      <c r="K377" s="96">
        <f t="shared" si="2"/>
        <v>11</v>
      </c>
    </row>
    <row r="378" spans="1:11" s="83" customFormat="1" ht="17.100000000000001" customHeight="1">
      <c r="A378" s="647" t="s">
        <v>220</v>
      </c>
      <c r="B378" s="97" t="s">
        <v>221</v>
      </c>
      <c r="C378" s="608" t="s">
        <v>41</v>
      </c>
      <c r="D378" s="929"/>
      <c r="E378" s="98">
        <f>E760</f>
        <v>0</v>
      </c>
      <c r="F378" s="98">
        <f>F760</f>
        <v>0</v>
      </c>
      <c r="G378" s="98">
        <f>G760</f>
        <v>0</v>
      </c>
      <c r="H378" s="98">
        <f>H760</f>
        <v>0</v>
      </c>
      <c r="I378" s="98">
        <f>I760</f>
        <v>0</v>
      </c>
      <c r="J378" s="99">
        <f t="shared" si="2"/>
        <v>0</v>
      </c>
      <c r="K378" s="100">
        <f t="shared" si="2"/>
        <v>0</v>
      </c>
    </row>
    <row r="379" spans="1:11" s="83" customFormat="1" ht="17.100000000000001" customHeight="1" thickBot="1">
      <c r="A379" s="648"/>
      <c r="B379" s="101" t="s">
        <v>222</v>
      </c>
      <c r="C379" s="610" t="s">
        <v>42</v>
      </c>
      <c r="D379" s="560"/>
      <c r="E379" s="102"/>
      <c r="F379" s="103"/>
      <c r="G379" s="103"/>
      <c r="H379" s="103"/>
      <c r="I379" s="103"/>
      <c r="J379" s="104">
        <f t="shared" si="2"/>
        <v>0</v>
      </c>
      <c r="K379" s="105">
        <f t="shared" si="2"/>
        <v>0</v>
      </c>
    </row>
    <row r="380" spans="1:11" s="83" customFormat="1" ht="17.100000000000001" customHeight="1">
      <c r="A380" s="649"/>
      <c r="B380" s="97" t="s">
        <v>223</v>
      </c>
      <c r="C380" s="608" t="s">
        <v>41</v>
      </c>
      <c r="D380" s="929"/>
      <c r="E380" s="98">
        <f>E762</f>
        <v>0</v>
      </c>
      <c r="F380" s="98">
        <f>F762</f>
        <v>0</v>
      </c>
      <c r="G380" s="98">
        <f>G762</f>
        <v>0</v>
      </c>
      <c r="H380" s="98">
        <f>H762</f>
        <v>0</v>
      </c>
      <c r="I380" s="98">
        <f>I762</f>
        <v>0</v>
      </c>
      <c r="J380" s="106">
        <f t="shared" si="2"/>
        <v>0</v>
      </c>
      <c r="K380" s="107">
        <f t="shared" si="2"/>
        <v>0</v>
      </c>
    </row>
    <row r="381" spans="1:11" s="83" customFormat="1" ht="17.100000000000001" customHeight="1" thickBot="1">
      <c r="A381" s="650"/>
      <c r="B381" s="101" t="s">
        <v>224</v>
      </c>
      <c r="C381" s="610" t="s">
        <v>42</v>
      </c>
      <c r="D381" s="560"/>
      <c r="E381" s="108"/>
      <c r="F381" s="108"/>
      <c r="G381" s="108"/>
      <c r="H381" s="108"/>
      <c r="I381" s="108"/>
      <c r="J381" s="104">
        <f t="shared" si="2"/>
        <v>0</v>
      </c>
      <c r="K381" s="105">
        <f t="shared" si="2"/>
        <v>0</v>
      </c>
    </row>
    <row r="382" spans="1:11" s="83" customFormat="1" ht="21" customHeight="1">
      <c r="A382" s="922" t="s">
        <v>737</v>
      </c>
      <c r="B382" s="923"/>
      <c r="C382" s="928" t="s">
        <v>41</v>
      </c>
      <c r="D382" s="929"/>
      <c r="E382" s="772">
        <f t="shared" ref="E382:K382" si="3">(E376+E378)-E380</f>
        <v>1</v>
      </c>
      <c r="F382" s="758">
        <f t="shared" si="3"/>
        <v>0</v>
      </c>
      <c r="G382" s="772">
        <f t="shared" si="3"/>
        <v>11639</v>
      </c>
      <c r="H382" s="758">
        <f t="shared" si="3"/>
        <v>0</v>
      </c>
      <c r="I382" s="772">
        <f t="shared" si="3"/>
        <v>7628</v>
      </c>
      <c r="J382" s="109">
        <f t="shared" si="3"/>
        <v>0</v>
      </c>
      <c r="K382" s="110">
        <f t="shared" si="3"/>
        <v>3989</v>
      </c>
    </row>
    <row r="383" spans="1:11" s="83" customFormat="1" ht="21" customHeight="1" thickBot="1">
      <c r="A383" s="926"/>
      <c r="B383" s="927"/>
      <c r="C383" s="961" t="s">
        <v>42</v>
      </c>
      <c r="D383" s="560"/>
      <c r="E383" s="774"/>
      <c r="F383" s="760"/>
      <c r="G383" s="774"/>
      <c r="H383" s="760"/>
      <c r="I383" s="774"/>
      <c r="J383" s="111">
        <f>(J377+J379)-J381</f>
        <v>0</v>
      </c>
      <c r="K383" s="112">
        <f>(K377+K379)-K381</f>
        <v>11</v>
      </c>
    </row>
    <row r="384" spans="1:11" s="83" customFormat="1" ht="21" customHeight="1">
      <c r="A384" s="635" t="s">
        <v>225</v>
      </c>
      <c r="B384" s="637" t="s">
        <v>226</v>
      </c>
      <c r="C384" s="638"/>
      <c r="D384" s="638"/>
      <c r="E384" s="638"/>
      <c r="F384" s="638"/>
      <c r="G384" s="639"/>
      <c r="H384" s="608" t="s">
        <v>41</v>
      </c>
      <c r="I384" s="609"/>
      <c r="J384" s="106">
        <f>J766</f>
        <v>0</v>
      </c>
      <c r="K384" s="107">
        <f>K766</f>
        <v>0</v>
      </c>
    </row>
    <row r="385" spans="1:11" s="83" customFormat="1" ht="21" customHeight="1" thickBot="1">
      <c r="A385" s="636"/>
      <c r="B385" s="640"/>
      <c r="C385" s="640"/>
      <c r="D385" s="640"/>
      <c r="E385" s="640"/>
      <c r="F385" s="640"/>
      <c r="G385" s="641"/>
      <c r="H385" s="610" t="s">
        <v>42</v>
      </c>
      <c r="I385" s="611"/>
      <c r="J385" s="104">
        <f>J767</f>
        <v>0</v>
      </c>
      <c r="K385" s="105">
        <f>K767</f>
        <v>11</v>
      </c>
    </row>
    <row r="386" spans="1:11" s="113" customFormat="1" ht="17.100000000000001" customHeight="1">
      <c r="A386" s="602" t="s">
        <v>227</v>
      </c>
      <c r="B386" s="603"/>
      <c r="C386" s="603"/>
      <c r="D386" s="603"/>
      <c r="E386" s="603"/>
      <c r="F386" s="603"/>
      <c r="G386" s="604"/>
      <c r="H386" s="608" t="s">
        <v>41</v>
      </c>
      <c r="I386" s="609"/>
      <c r="J386" s="106">
        <f>J382-J384</f>
        <v>0</v>
      </c>
      <c r="K386" s="107">
        <f>K382-K384</f>
        <v>3989</v>
      </c>
    </row>
    <row r="387" spans="1:11" s="113" customFormat="1" ht="17.100000000000001" customHeight="1" thickBot="1">
      <c r="A387" s="605"/>
      <c r="B387" s="606"/>
      <c r="C387" s="606"/>
      <c r="D387" s="606"/>
      <c r="E387" s="606"/>
      <c r="F387" s="606"/>
      <c r="G387" s="607"/>
      <c r="H387" s="610" t="s">
        <v>42</v>
      </c>
      <c r="I387" s="611"/>
      <c r="J387" s="104">
        <f>J383-J385</f>
        <v>0</v>
      </c>
      <c r="K387" s="105">
        <f>K383-K385</f>
        <v>0</v>
      </c>
    </row>
    <row r="388" spans="1:11" s="113" customFormat="1" ht="17.100000000000001" customHeight="1">
      <c r="A388" s="602" t="s">
        <v>713</v>
      </c>
      <c r="B388" s="603"/>
      <c r="C388" s="603"/>
      <c r="D388" s="603"/>
      <c r="E388" s="603"/>
      <c r="F388" s="603"/>
      <c r="G388" s="604"/>
      <c r="H388" s="608" t="s">
        <v>41</v>
      </c>
      <c r="I388" s="609"/>
      <c r="J388" s="106">
        <f>J770</f>
        <v>0</v>
      </c>
      <c r="K388" s="107">
        <f>K680</f>
        <v>645</v>
      </c>
    </row>
    <row r="389" spans="1:11" s="113" customFormat="1" ht="17.100000000000001" customHeight="1" thickBot="1">
      <c r="A389" s="605"/>
      <c r="B389" s="606"/>
      <c r="C389" s="606"/>
      <c r="D389" s="606"/>
      <c r="E389" s="606"/>
      <c r="F389" s="606"/>
      <c r="G389" s="607"/>
      <c r="H389" s="610" t="s">
        <v>42</v>
      </c>
      <c r="I389" s="611"/>
      <c r="J389" s="104">
        <f>J771</f>
        <v>0</v>
      </c>
      <c r="K389" s="105">
        <f>K771</f>
        <v>0</v>
      </c>
    </row>
    <row r="390" spans="1:11" s="113" customFormat="1" ht="17.100000000000001" customHeight="1">
      <c r="A390" s="602" t="s">
        <v>228</v>
      </c>
      <c r="B390" s="603"/>
      <c r="C390" s="603"/>
      <c r="D390" s="603"/>
      <c r="E390" s="603"/>
      <c r="F390" s="603"/>
      <c r="G390" s="604"/>
      <c r="H390" s="608" t="s">
        <v>41</v>
      </c>
      <c r="I390" s="609"/>
      <c r="J390" s="106">
        <f>J386-J388</f>
        <v>0</v>
      </c>
      <c r="K390" s="107">
        <f>K386-K388</f>
        <v>3344</v>
      </c>
    </row>
    <row r="391" spans="1:11" s="113" customFormat="1" ht="17.100000000000001" customHeight="1" thickBot="1">
      <c r="A391" s="605"/>
      <c r="B391" s="606"/>
      <c r="C391" s="606"/>
      <c r="D391" s="606"/>
      <c r="E391" s="606"/>
      <c r="F391" s="606"/>
      <c r="G391" s="607"/>
      <c r="H391" s="610" t="s">
        <v>42</v>
      </c>
      <c r="I391" s="611"/>
      <c r="J391" s="104">
        <f>J387-J389</f>
        <v>0</v>
      </c>
      <c r="K391" s="105">
        <f>K387-K389</f>
        <v>0</v>
      </c>
    </row>
    <row r="392" spans="1:11" s="113" customFormat="1" ht="17.100000000000001" customHeight="1">
      <c r="A392" s="612" t="s">
        <v>714</v>
      </c>
      <c r="B392" s="603"/>
      <c r="C392" s="603"/>
      <c r="D392" s="613"/>
      <c r="E392" s="618" t="s">
        <v>229</v>
      </c>
      <c r="F392" s="619"/>
      <c r="G392" s="619"/>
      <c r="H392" s="619"/>
      <c r="I392" s="620"/>
      <c r="J392" s="114">
        <v>0</v>
      </c>
      <c r="K392" s="115">
        <f>(K388+K389)/(K376+K377)*100</f>
        <v>16.125</v>
      </c>
    </row>
    <row r="393" spans="1:11" s="113" customFormat="1" ht="17.100000000000001" customHeight="1">
      <c r="A393" s="614"/>
      <c r="B393" s="615"/>
      <c r="C393" s="615"/>
      <c r="D393" s="616"/>
      <c r="E393" s="621" t="s">
        <v>230</v>
      </c>
      <c r="F393" s="622"/>
      <c r="G393" s="622"/>
      <c r="H393" s="622"/>
      <c r="I393" s="623"/>
      <c r="J393" s="116">
        <v>0</v>
      </c>
      <c r="K393" s="117">
        <f>(K388+K389)/(K382+K383)*100</f>
        <v>16.125</v>
      </c>
    </row>
    <row r="394" spans="1:11" s="113" customFormat="1" ht="17.100000000000001" customHeight="1" thickBot="1">
      <c r="A394" s="605"/>
      <c r="B394" s="606"/>
      <c r="C394" s="606"/>
      <c r="D394" s="617"/>
      <c r="E394" s="624" t="s">
        <v>231</v>
      </c>
      <c r="F394" s="625"/>
      <c r="G394" s="625"/>
      <c r="H394" s="625"/>
      <c r="I394" s="626"/>
      <c r="J394" s="118">
        <v>0</v>
      </c>
      <c r="K394" s="119">
        <f>(K388+K389)/(K386+K387)*100</f>
        <v>16.169466031586861</v>
      </c>
    </row>
    <row r="395" spans="1:11" s="113" customFormat="1" ht="33.75" customHeight="1" thickBot="1">
      <c r="A395" s="956" t="s">
        <v>232</v>
      </c>
      <c r="B395" s="957"/>
      <c r="C395" s="957"/>
      <c r="D395" s="957"/>
      <c r="E395" s="957"/>
      <c r="F395" s="957"/>
      <c r="G395" s="957"/>
      <c r="H395" s="957"/>
      <c r="I395" s="957"/>
      <c r="J395" s="957"/>
      <c r="K395" s="958"/>
    </row>
    <row r="414" spans="1:11" ht="17.100000000000001" customHeight="1">
      <c r="A414" s="655" t="s">
        <v>209</v>
      </c>
      <c r="B414" s="655"/>
      <c r="C414" s="655"/>
      <c r="D414" s="655"/>
      <c r="E414" s="655"/>
      <c r="F414" s="655"/>
      <c r="G414" s="655"/>
      <c r="H414" s="655"/>
      <c r="I414" s="655"/>
      <c r="J414" s="655"/>
      <c r="K414" s="655"/>
    </row>
    <row r="415" spans="1:11" ht="17.100000000000001" customHeight="1">
      <c r="A415" s="655" t="s">
        <v>710</v>
      </c>
      <c r="B415" s="655"/>
      <c r="C415" s="655"/>
      <c r="D415" s="655"/>
      <c r="E415" s="655"/>
      <c r="F415" s="655"/>
      <c r="G415" s="655"/>
      <c r="H415" s="655"/>
      <c r="I415" s="655"/>
      <c r="J415" s="655"/>
      <c r="K415" s="655"/>
    </row>
    <row r="416" spans="1:11" ht="17.100000000000001" customHeight="1">
      <c r="A416" s="655" t="s">
        <v>233</v>
      </c>
      <c r="B416" s="655"/>
      <c r="C416" s="655"/>
      <c r="D416" s="655"/>
      <c r="E416" s="655"/>
      <c r="F416" s="655"/>
      <c r="G416" s="655"/>
      <c r="H416" s="655"/>
      <c r="I416" s="655"/>
      <c r="J416" s="655"/>
      <c r="K416" s="655"/>
    </row>
    <row r="417" spans="1:11" ht="15" customHeight="1" thickBot="1">
      <c r="A417" s="85"/>
      <c r="B417" s="85"/>
      <c r="C417" s="86"/>
      <c r="D417" s="86"/>
      <c r="E417" s="87"/>
      <c r="F417" s="86"/>
      <c r="G417" s="87"/>
      <c r="H417" s="87"/>
      <c r="I417" s="87"/>
      <c r="J417" s="88"/>
      <c r="K417" s="88" t="s">
        <v>211</v>
      </c>
    </row>
    <row r="418" spans="1:11" s="90" customFormat="1" ht="40.5" customHeight="1">
      <c r="A418" s="959" t="s">
        <v>212</v>
      </c>
      <c r="B418" s="603"/>
      <c r="C418" s="959" t="s">
        <v>213</v>
      </c>
      <c r="D418" s="558"/>
      <c r="E418" s="89" t="s">
        <v>214</v>
      </c>
      <c r="F418" s="659" t="s">
        <v>215</v>
      </c>
      <c r="G418" s="609"/>
      <c r="H418" s="659" t="s">
        <v>711</v>
      </c>
      <c r="I418" s="660"/>
      <c r="J418" s="659" t="s">
        <v>712</v>
      </c>
      <c r="K418" s="660"/>
    </row>
    <row r="419" spans="1:11" s="90" customFormat="1" ht="18" customHeight="1" thickBot="1">
      <c r="A419" s="605"/>
      <c r="B419" s="606"/>
      <c r="C419" s="960" t="s">
        <v>218</v>
      </c>
      <c r="D419" s="560"/>
      <c r="E419" s="91" t="s">
        <v>70</v>
      </c>
      <c r="F419" s="92" t="s">
        <v>219</v>
      </c>
      <c r="G419" s="91" t="s">
        <v>70</v>
      </c>
      <c r="H419" s="92" t="s">
        <v>219</v>
      </c>
      <c r="I419" s="91" t="s">
        <v>70</v>
      </c>
      <c r="J419" s="92" t="s">
        <v>219</v>
      </c>
      <c r="K419" s="91" t="s">
        <v>70</v>
      </c>
    </row>
    <row r="420" spans="1:11" s="83" customFormat="1" ht="21" customHeight="1" thickBot="1">
      <c r="A420" s="947" t="s">
        <v>738</v>
      </c>
      <c r="B420" s="948"/>
      <c r="C420" s="951" t="s">
        <v>41</v>
      </c>
      <c r="D420" s="929"/>
      <c r="E420" s="645">
        <f t="shared" ref="E420:K420" si="4">E822+E886+E949+E1006+E1075</f>
        <v>5</v>
      </c>
      <c r="F420" s="645">
        <f t="shared" si="4"/>
        <v>0</v>
      </c>
      <c r="G420" s="645">
        <f t="shared" si="4"/>
        <v>234950</v>
      </c>
      <c r="H420" s="645">
        <f t="shared" si="4"/>
        <v>0</v>
      </c>
      <c r="I420" s="645">
        <f t="shared" si="4"/>
        <v>185117</v>
      </c>
      <c r="J420" s="93">
        <f t="shared" si="4"/>
        <v>0</v>
      </c>
      <c r="K420" s="120">
        <f t="shared" si="4"/>
        <v>14850</v>
      </c>
    </row>
    <row r="421" spans="1:11" s="83" customFormat="1" ht="21" customHeight="1">
      <c r="A421" s="953"/>
      <c r="B421" s="954"/>
      <c r="C421" s="955" t="s">
        <v>42</v>
      </c>
      <c r="D421" s="917"/>
      <c r="E421" s="786"/>
      <c r="F421" s="786"/>
      <c r="G421" s="786"/>
      <c r="H421" s="786"/>
      <c r="I421" s="786"/>
      <c r="J421" s="93">
        <f>J823+J887+J950+J1007+J1076</f>
        <v>0</v>
      </c>
      <c r="K421" s="120">
        <f>K823+K887+K950+K1007+K1076</f>
        <v>3250</v>
      </c>
    </row>
    <row r="422" spans="1:11" s="123" customFormat="1" ht="21" customHeight="1" thickBot="1">
      <c r="A422" s="949"/>
      <c r="B422" s="950"/>
      <c r="C422" s="952" t="s">
        <v>43</v>
      </c>
      <c r="D422" s="919"/>
      <c r="E422" s="646"/>
      <c r="F422" s="646"/>
      <c r="G422" s="646"/>
      <c r="H422" s="646"/>
      <c r="I422" s="646"/>
      <c r="J422" s="121" t="str">
        <f>J1077</f>
        <v>(0)</v>
      </c>
      <c r="K422" s="122" t="str">
        <f>K1077</f>
        <v>(167)</v>
      </c>
    </row>
    <row r="423" spans="1:11" s="83" customFormat="1" ht="17.100000000000001" customHeight="1" thickBot="1">
      <c r="A423" s="647" t="s">
        <v>220</v>
      </c>
      <c r="B423" s="97" t="s">
        <v>221</v>
      </c>
      <c r="C423" s="930" t="s">
        <v>41</v>
      </c>
      <c r="D423" s="929"/>
      <c r="E423" s="653">
        <f t="shared" ref="E423:K423" si="5">E824+E888+E951+E1008+E1078</f>
        <v>0</v>
      </c>
      <c r="F423" s="653">
        <f t="shared" si="5"/>
        <v>0</v>
      </c>
      <c r="G423" s="653">
        <f t="shared" si="5"/>
        <v>803</v>
      </c>
      <c r="H423" s="653">
        <f t="shared" si="5"/>
        <v>0</v>
      </c>
      <c r="I423" s="653">
        <f t="shared" si="5"/>
        <v>6700</v>
      </c>
      <c r="J423" s="106">
        <f t="shared" si="5"/>
        <v>0</v>
      </c>
      <c r="K423" s="124">
        <f t="shared" si="5"/>
        <v>7503</v>
      </c>
    </row>
    <row r="424" spans="1:11" s="83" customFormat="1" ht="17.100000000000001" customHeight="1">
      <c r="A424" s="782"/>
      <c r="B424" s="125" t="s">
        <v>222</v>
      </c>
      <c r="C424" s="968" t="s">
        <v>42</v>
      </c>
      <c r="D424" s="969"/>
      <c r="E424" s="775"/>
      <c r="F424" s="775"/>
      <c r="G424" s="775"/>
      <c r="H424" s="775"/>
      <c r="I424" s="775"/>
      <c r="J424" s="106">
        <f>J825+J889+J952+J1009+J1079</f>
        <v>0</v>
      </c>
      <c r="K424" s="124">
        <f>K825+K889+K952+K1009+K1079</f>
        <v>0</v>
      </c>
    </row>
    <row r="425" spans="1:11" s="123" customFormat="1" ht="17.100000000000001" customHeight="1" thickBot="1">
      <c r="A425" s="648"/>
      <c r="B425" s="126"/>
      <c r="C425" s="921" t="s">
        <v>43</v>
      </c>
      <c r="D425" s="919"/>
      <c r="E425" s="654"/>
      <c r="F425" s="654"/>
      <c r="G425" s="654"/>
      <c r="H425" s="654"/>
      <c r="I425" s="654"/>
      <c r="J425" s="127" t="str">
        <f>J1080</f>
        <v>(0)</v>
      </c>
      <c r="K425" s="128" t="str">
        <f>K1080</f>
        <v>(0)</v>
      </c>
    </row>
    <row r="426" spans="1:11" s="83" customFormat="1" ht="17.100000000000001" customHeight="1" thickBot="1">
      <c r="A426" s="649"/>
      <c r="B426" s="97" t="s">
        <v>223</v>
      </c>
      <c r="C426" s="930" t="s">
        <v>41</v>
      </c>
      <c r="D426" s="929"/>
      <c r="E426" s="653">
        <f>E827+E891+E954+E1011+E1081</f>
        <v>0</v>
      </c>
      <c r="F426" s="653">
        <f>F827+F891+F954+F1011+F1081</f>
        <v>0</v>
      </c>
      <c r="G426" s="653">
        <f>G827+G891+G954+G1011+G1081</f>
        <v>0</v>
      </c>
      <c r="H426" s="653">
        <f>H827+H891+H954+H1011+H1081</f>
        <v>0</v>
      </c>
      <c r="I426" s="653">
        <f>I827+I891+I954+I1011+I1081</f>
        <v>0</v>
      </c>
      <c r="J426" s="106">
        <f>J826+J890+J953+J1010+J1081</f>
        <v>0</v>
      </c>
      <c r="K426" s="124">
        <f>K826+K890+K953+K1010+K1081</f>
        <v>100</v>
      </c>
    </row>
    <row r="427" spans="1:11" s="83" customFormat="1" ht="17.100000000000001" customHeight="1">
      <c r="A427" s="649"/>
      <c r="B427" s="125" t="s">
        <v>224</v>
      </c>
      <c r="C427" s="967" t="s">
        <v>42</v>
      </c>
      <c r="D427" s="917"/>
      <c r="E427" s="775"/>
      <c r="F427" s="775"/>
      <c r="G427" s="775"/>
      <c r="H427" s="775"/>
      <c r="I427" s="775"/>
      <c r="J427" s="106">
        <f>J827+J891+J954+J1011+J1082</f>
        <v>0</v>
      </c>
      <c r="K427" s="124">
        <f>K827+K891+K954+K1011+K1082</f>
        <v>0</v>
      </c>
    </row>
    <row r="428" spans="1:11" s="123" customFormat="1" ht="17.100000000000001" customHeight="1" thickBot="1">
      <c r="A428" s="650"/>
      <c r="B428" s="129"/>
      <c r="C428" s="921" t="s">
        <v>43</v>
      </c>
      <c r="D428" s="919"/>
      <c r="E428" s="654"/>
      <c r="F428" s="654"/>
      <c r="G428" s="654"/>
      <c r="H428" s="654"/>
      <c r="I428" s="654"/>
      <c r="J428" s="127" t="str">
        <f>J1083</f>
        <v>(0)</v>
      </c>
      <c r="K428" s="128" t="str">
        <f>K1083</f>
        <v>(0)</v>
      </c>
    </row>
    <row r="429" spans="1:11" s="83" customFormat="1" ht="21" customHeight="1">
      <c r="A429" s="922" t="s">
        <v>739</v>
      </c>
      <c r="B429" s="925"/>
      <c r="C429" s="928" t="s">
        <v>41</v>
      </c>
      <c r="D429" s="929"/>
      <c r="E429" s="772">
        <f t="shared" ref="E429:K429" si="6">(E420+E423)-E426</f>
        <v>5</v>
      </c>
      <c r="F429" s="758">
        <f t="shared" si="6"/>
        <v>0</v>
      </c>
      <c r="G429" s="772">
        <f t="shared" si="6"/>
        <v>235753</v>
      </c>
      <c r="H429" s="758">
        <f>(H420+H423)-H426</f>
        <v>0</v>
      </c>
      <c r="I429" s="758">
        <f>(I420+I423)-I426</f>
        <v>191817</v>
      </c>
      <c r="J429" s="109">
        <f t="shared" si="6"/>
        <v>0</v>
      </c>
      <c r="K429" s="110">
        <f t="shared" si="6"/>
        <v>22253</v>
      </c>
    </row>
    <row r="430" spans="1:11" s="83" customFormat="1" ht="21" customHeight="1">
      <c r="A430" s="924"/>
      <c r="B430" s="925"/>
      <c r="C430" s="916" t="s">
        <v>42</v>
      </c>
      <c r="D430" s="917"/>
      <c r="E430" s="773"/>
      <c r="F430" s="759"/>
      <c r="G430" s="773"/>
      <c r="H430" s="759"/>
      <c r="I430" s="759"/>
      <c r="J430" s="130">
        <f>(J421+J424)-J427</f>
        <v>0</v>
      </c>
      <c r="K430" s="131">
        <f>(K421+K424)-K427</f>
        <v>3250</v>
      </c>
    </row>
    <row r="431" spans="1:11" s="123" customFormat="1" ht="21" customHeight="1" thickBot="1">
      <c r="A431" s="926"/>
      <c r="B431" s="927"/>
      <c r="C431" s="918" t="s">
        <v>43</v>
      </c>
      <c r="D431" s="919"/>
      <c r="E431" s="774"/>
      <c r="F431" s="760"/>
      <c r="G431" s="774"/>
      <c r="H431" s="760"/>
      <c r="I431" s="760"/>
      <c r="J431" s="132" t="s">
        <v>234</v>
      </c>
      <c r="K431" s="133" t="s">
        <v>235</v>
      </c>
    </row>
    <row r="432" spans="1:11" s="83" customFormat="1" ht="21" customHeight="1" thickBot="1">
      <c r="A432" s="635" t="s">
        <v>225</v>
      </c>
      <c r="B432" s="637"/>
      <c r="C432" s="638"/>
      <c r="D432" s="638"/>
      <c r="E432" s="638"/>
      <c r="F432" s="638"/>
      <c r="G432" s="639"/>
      <c r="H432" s="608" t="s">
        <v>41</v>
      </c>
      <c r="I432" s="609"/>
      <c r="J432" s="106">
        <f>J830+J894+J957+J1014+J1087</f>
        <v>0</v>
      </c>
      <c r="K432" s="124">
        <f>K830+K894+K957+K1014+K1087</f>
        <v>0</v>
      </c>
    </row>
    <row r="433" spans="1:15" s="83" customFormat="1" ht="27" customHeight="1" thickBot="1">
      <c r="A433" s="636"/>
      <c r="B433" s="640"/>
      <c r="C433" s="640"/>
      <c r="D433" s="640"/>
      <c r="E433" s="640"/>
      <c r="F433" s="640"/>
      <c r="G433" s="641"/>
      <c r="H433" s="610" t="s">
        <v>42</v>
      </c>
      <c r="I433" s="611"/>
      <c r="J433" s="106">
        <f>J831+J895+J958+J1015+J1088</f>
        <v>0</v>
      </c>
      <c r="K433" s="124">
        <f>K831+K895+K958+K1015+K1088</f>
        <v>0</v>
      </c>
      <c r="O433" s="134"/>
    </row>
    <row r="434" spans="1:15" s="113" customFormat="1" ht="17.100000000000001" customHeight="1">
      <c r="A434" s="602" t="s">
        <v>227</v>
      </c>
      <c r="B434" s="603"/>
      <c r="C434" s="603"/>
      <c r="D434" s="603"/>
      <c r="E434" s="603"/>
      <c r="F434" s="603"/>
      <c r="G434" s="604"/>
      <c r="H434" s="608" t="s">
        <v>41</v>
      </c>
      <c r="I434" s="609"/>
      <c r="J434" s="106">
        <f>J429-J432</f>
        <v>0</v>
      </c>
      <c r="K434" s="107">
        <f>K429-K432</f>
        <v>22253</v>
      </c>
      <c r="O434" s="135"/>
    </row>
    <row r="435" spans="1:15" s="113" customFormat="1" ht="17.100000000000001" customHeight="1" thickBot="1">
      <c r="A435" s="605"/>
      <c r="B435" s="606"/>
      <c r="C435" s="606"/>
      <c r="D435" s="606"/>
      <c r="E435" s="606"/>
      <c r="F435" s="606"/>
      <c r="G435" s="607"/>
      <c r="H435" s="610" t="s">
        <v>42</v>
      </c>
      <c r="I435" s="611"/>
      <c r="J435" s="104">
        <f>J430-J433</f>
        <v>0</v>
      </c>
      <c r="K435" s="105">
        <f>K430-K433</f>
        <v>3250</v>
      </c>
    </row>
    <row r="436" spans="1:15" s="113" customFormat="1" ht="17.100000000000001" customHeight="1" thickBot="1">
      <c r="A436" s="602" t="s">
        <v>713</v>
      </c>
      <c r="B436" s="603"/>
      <c r="C436" s="603"/>
      <c r="D436" s="603"/>
      <c r="E436" s="603"/>
      <c r="F436" s="603"/>
      <c r="G436" s="604"/>
      <c r="H436" s="608" t="s">
        <v>41</v>
      </c>
      <c r="I436" s="609"/>
      <c r="J436" s="106">
        <f>J834+J898+J961+J1018+J1091</f>
        <v>0</v>
      </c>
      <c r="K436" s="124">
        <f>K834+K898+K961+K1018+K1091</f>
        <v>22101</v>
      </c>
      <c r="O436" s="135"/>
    </row>
    <row r="437" spans="1:15" s="113" customFormat="1" ht="17.100000000000001" customHeight="1" thickBot="1">
      <c r="A437" s="605"/>
      <c r="B437" s="606"/>
      <c r="C437" s="606"/>
      <c r="D437" s="606"/>
      <c r="E437" s="606"/>
      <c r="F437" s="606"/>
      <c r="G437" s="607"/>
      <c r="H437" s="610" t="s">
        <v>42</v>
      </c>
      <c r="I437" s="611"/>
      <c r="J437" s="106">
        <f>J835+J899+J962+J1019+J1092</f>
        <v>0</v>
      </c>
      <c r="K437" s="124">
        <f>K835+K899+K962+K1019+K1092</f>
        <v>1149</v>
      </c>
    </row>
    <row r="438" spans="1:15" s="113" customFormat="1" ht="17.100000000000001" customHeight="1">
      <c r="A438" s="602" t="s">
        <v>228</v>
      </c>
      <c r="B438" s="603"/>
      <c r="C438" s="603"/>
      <c r="D438" s="603"/>
      <c r="E438" s="603"/>
      <c r="F438" s="603"/>
      <c r="G438" s="604"/>
      <c r="H438" s="608" t="s">
        <v>41</v>
      </c>
      <c r="I438" s="609"/>
      <c r="J438" s="106">
        <f>J434-J436</f>
        <v>0</v>
      </c>
      <c r="K438" s="107">
        <f>K434-K436</f>
        <v>152</v>
      </c>
    </row>
    <row r="439" spans="1:15" s="113" customFormat="1" ht="17.100000000000001" customHeight="1" thickBot="1">
      <c r="A439" s="605"/>
      <c r="B439" s="606"/>
      <c r="C439" s="606"/>
      <c r="D439" s="606"/>
      <c r="E439" s="606"/>
      <c r="F439" s="606"/>
      <c r="G439" s="607"/>
      <c r="H439" s="610" t="s">
        <v>42</v>
      </c>
      <c r="I439" s="611"/>
      <c r="J439" s="104">
        <f>J435-J437</f>
        <v>0</v>
      </c>
      <c r="K439" s="105">
        <f>K435-K437</f>
        <v>2101</v>
      </c>
    </row>
    <row r="440" spans="1:15" s="113" customFormat="1" ht="17.100000000000001" customHeight="1">
      <c r="A440" s="612" t="s">
        <v>714</v>
      </c>
      <c r="B440" s="603"/>
      <c r="C440" s="603"/>
      <c r="D440" s="613"/>
      <c r="E440" s="618" t="s">
        <v>229</v>
      </c>
      <c r="F440" s="619"/>
      <c r="G440" s="619"/>
      <c r="H440" s="619"/>
      <c r="I440" s="620"/>
      <c r="J440" s="114">
        <v>0</v>
      </c>
      <c r="K440" s="115">
        <f>(K436+K437)/(K420+K421)*100</f>
        <v>128.45303867403314</v>
      </c>
    </row>
    <row r="441" spans="1:15" s="113" customFormat="1" ht="17.100000000000001" customHeight="1">
      <c r="A441" s="614"/>
      <c r="B441" s="615"/>
      <c r="C441" s="615"/>
      <c r="D441" s="616"/>
      <c r="E441" s="621" t="s">
        <v>230</v>
      </c>
      <c r="F441" s="622"/>
      <c r="G441" s="622"/>
      <c r="H441" s="622"/>
      <c r="I441" s="623"/>
      <c r="J441" s="116">
        <v>0</v>
      </c>
      <c r="K441" s="117">
        <f>(K436+K437)/(K429+K430)*100</f>
        <v>91.165745206446303</v>
      </c>
    </row>
    <row r="442" spans="1:15" s="113" customFormat="1" ht="17.100000000000001" customHeight="1" thickBot="1">
      <c r="A442" s="605"/>
      <c r="B442" s="606"/>
      <c r="C442" s="606"/>
      <c r="D442" s="617"/>
      <c r="E442" s="624" t="s">
        <v>231</v>
      </c>
      <c r="F442" s="625"/>
      <c r="G442" s="625"/>
      <c r="H442" s="625"/>
      <c r="I442" s="626"/>
      <c r="J442" s="118">
        <v>0</v>
      </c>
      <c r="K442" s="119">
        <f>(K436+K437)/(K434+K435)*100</f>
        <v>91.165745206446303</v>
      </c>
    </row>
    <row r="443" spans="1:15" s="113" customFormat="1" ht="33.950000000000003" customHeight="1" thickBot="1">
      <c r="A443" s="748" t="s">
        <v>715</v>
      </c>
      <c r="B443" s="749"/>
      <c r="C443" s="749"/>
      <c r="D443" s="749"/>
      <c r="E443" s="749"/>
      <c r="F443" s="749"/>
      <c r="G443" s="750"/>
      <c r="H443" s="751" t="s">
        <v>43</v>
      </c>
      <c r="I443" s="752"/>
      <c r="J443" s="136" t="str">
        <f>J1098</f>
        <v>(0)</v>
      </c>
      <c r="K443" s="137" t="str">
        <f>K1098</f>
        <v>(71)</v>
      </c>
    </row>
    <row r="444" spans="1:15" s="113" customFormat="1" ht="17.100000000000001" customHeight="1">
      <c r="A444" s="612" t="s">
        <v>716</v>
      </c>
      <c r="B444" s="603"/>
      <c r="C444" s="603"/>
      <c r="D444" s="613"/>
      <c r="E444" s="970" t="s">
        <v>236</v>
      </c>
      <c r="F444" s="971"/>
      <c r="G444" s="971"/>
      <c r="H444" s="971"/>
      <c r="I444" s="972"/>
      <c r="J444" s="138" t="str">
        <f>J443</f>
        <v>(0)</v>
      </c>
      <c r="K444" s="139" t="str">
        <f>K443</f>
        <v>(71)</v>
      </c>
    </row>
    <row r="445" spans="1:15" s="113" customFormat="1" ht="17.100000000000001" customHeight="1" thickBot="1">
      <c r="A445" s="753"/>
      <c r="B445" s="754"/>
      <c r="C445" s="754"/>
      <c r="D445" s="617"/>
      <c r="E445" s="973" t="s">
        <v>237</v>
      </c>
      <c r="F445" s="974"/>
      <c r="G445" s="974"/>
      <c r="H445" s="974"/>
      <c r="I445" s="975"/>
      <c r="J445" s="140" t="str">
        <f>J443</f>
        <v>(0)</v>
      </c>
      <c r="K445" s="141" t="str">
        <f>K444</f>
        <v>(71)</v>
      </c>
    </row>
    <row r="446" spans="1:15" s="113" customFormat="1" ht="25.5" customHeight="1">
      <c r="A446" s="976" t="s">
        <v>238</v>
      </c>
      <c r="B446" s="977"/>
      <c r="C446" s="977"/>
      <c r="D446" s="977"/>
      <c r="E446" s="977"/>
      <c r="F446" s="977"/>
      <c r="G446" s="977"/>
      <c r="H446" s="977"/>
      <c r="I446" s="977"/>
      <c r="J446" s="977"/>
      <c r="K446" s="978"/>
    </row>
    <row r="447" spans="1:15" s="113" customFormat="1" ht="12.75" customHeight="1">
      <c r="A447" s="142"/>
      <c r="B447" s="143"/>
      <c r="C447" s="143"/>
      <c r="D447" s="143"/>
      <c r="E447" s="143"/>
      <c r="F447" s="143"/>
      <c r="G447" s="143"/>
      <c r="H447" s="143"/>
      <c r="I447" s="143"/>
      <c r="J447" s="143"/>
      <c r="K447" s="144"/>
    </row>
    <row r="448" spans="1:15" s="113" customFormat="1" ht="48" customHeight="1">
      <c r="A448" s="906" t="s">
        <v>786</v>
      </c>
      <c r="B448" s="907"/>
      <c r="C448" s="907"/>
      <c r="D448" s="907"/>
      <c r="E448" s="907"/>
      <c r="F448" s="907"/>
      <c r="G448" s="907"/>
      <c r="H448" s="907"/>
      <c r="I448" s="907"/>
      <c r="J448" s="907"/>
      <c r="K448" s="907"/>
    </row>
    <row r="449" spans="1:11" s="113" customFormat="1" ht="12.75" customHeight="1">
      <c r="A449" s="145"/>
      <c r="B449" s="143"/>
      <c r="C449" s="143"/>
      <c r="D449" s="143"/>
      <c r="E449" s="143"/>
      <c r="F449" s="143"/>
      <c r="G449" s="143"/>
      <c r="H449" s="143"/>
      <c r="I449" s="143"/>
      <c r="J449" s="143"/>
      <c r="K449" s="146"/>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655" t="s">
        <v>209</v>
      </c>
      <c r="B470" s="655"/>
      <c r="C470" s="655"/>
      <c r="D470" s="655"/>
      <c r="E470" s="655"/>
      <c r="F470" s="655"/>
      <c r="G470" s="655"/>
      <c r="H470" s="655"/>
      <c r="I470" s="655"/>
      <c r="J470" s="655"/>
      <c r="K470" s="655"/>
    </row>
    <row r="471" spans="1:11" ht="15.75">
      <c r="A471" s="655" t="s">
        <v>710</v>
      </c>
      <c r="B471" s="655"/>
      <c r="C471" s="655"/>
      <c r="D471" s="655"/>
      <c r="E471" s="655"/>
      <c r="F471" s="655"/>
      <c r="G471" s="655"/>
      <c r="H471" s="655"/>
      <c r="I471" s="655"/>
      <c r="J471" s="655"/>
      <c r="K471" s="655"/>
    </row>
    <row r="472" spans="1:11" ht="15.75">
      <c r="A472" s="655" t="s">
        <v>239</v>
      </c>
      <c r="B472" s="655"/>
      <c r="C472" s="655"/>
      <c r="D472" s="655"/>
      <c r="E472" s="655"/>
      <c r="F472" s="655"/>
      <c r="G472" s="655"/>
      <c r="H472" s="655"/>
      <c r="I472" s="655"/>
      <c r="J472" s="655"/>
      <c r="K472" s="655"/>
    </row>
    <row r="473" spans="1:11" ht="13.5" thickBot="1">
      <c r="A473" s="85"/>
      <c r="B473" s="85"/>
      <c r="C473" s="86"/>
      <c r="D473" s="86"/>
      <c r="E473" s="87"/>
      <c r="F473" s="86"/>
      <c r="G473" s="87"/>
      <c r="H473" s="87"/>
      <c r="I473" s="87"/>
      <c r="J473" s="88"/>
      <c r="K473" s="88" t="s">
        <v>211</v>
      </c>
    </row>
    <row r="474" spans="1:11" ht="27" customHeight="1">
      <c r="A474" s="959" t="s">
        <v>212</v>
      </c>
      <c r="B474" s="603"/>
      <c r="C474" s="959" t="s">
        <v>213</v>
      </c>
      <c r="D474" s="558"/>
      <c r="E474" s="89" t="s">
        <v>214</v>
      </c>
      <c r="F474" s="659" t="s">
        <v>215</v>
      </c>
      <c r="G474" s="609"/>
      <c r="H474" s="659" t="s">
        <v>711</v>
      </c>
      <c r="I474" s="660"/>
      <c r="J474" s="659" t="s">
        <v>712</v>
      </c>
      <c r="K474" s="660"/>
    </row>
    <row r="475" spans="1:11" ht="21" customHeight="1" thickBot="1">
      <c r="A475" s="605"/>
      <c r="B475" s="606"/>
      <c r="C475" s="960" t="s">
        <v>218</v>
      </c>
      <c r="D475" s="560"/>
      <c r="E475" s="91" t="s">
        <v>70</v>
      </c>
      <c r="F475" s="92" t="s">
        <v>219</v>
      </c>
      <c r="G475" s="91" t="s">
        <v>70</v>
      </c>
      <c r="H475" s="92" t="s">
        <v>219</v>
      </c>
      <c r="I475" s="91" t="s">
        <v>70</v>
      </c>
      <c r="J475" s="92" t="s">
        <v>219</v>
      </c>
      <c r="K475" s="91" t="s">
        <v>70</v>
      </c>
    </row>
    <row r="476" spans="1:11" ht="21" customHeight="1">
      <c r="A476" s="947" t="s">
        <v>740</v>
      </c>
      <c r="B476" s="948"/>
      <c r="C476" s="951" t="s">
        <v>41</v>
      </c>
      <c r="D476" s="929"/>
      <c r="E476" s="869">
        <f t="shared" ref="E476:K481" si="7">E1335</f>
        <v>1</v>
      </c>
      <c r="F476" s="787">
        <f t="shared" si="7"/>
        <v>0</v>
      </c>
      <c r="G476" s="863">
        <f t="shared" si="7"/>
        <v>400</v>
      </c>
      <c r="H476" s="787">
        <f t="shared" si="7"/>
        <v>0</v>
      </c>
      <c r="I476" s="787">
        <f t="shared" si="7"/>
        <v>0</v>
      </c>
      <c r="J476" s="93">
        <f t="shared" si="7"/>
        <v>0</v>
      </c>
      <c r="K476" s="120">
        <f t="shared" si="7"/>
        <v>400</v>
      </c>
    </row>
    <row r="477" spans="1:11" ht="21" customHeight="1" thickBot="1">
      <c r="A477" s="953"/>
      <c r="B477" s="954"/>
      <c r="C477" s="955" t="s">
        <v>42</v>
      </c>
      <c r="D477" s="917"/>
      <c r="E477" s="896"/>
      <c r="F477" s="788"/>
      <c r="G477" s="897"/>
      <c r="H477" s="788"/>
      <c r="I477" s="788"/>
      <c r="J477" s="147">
        <f t="shared" si="7"/>
        <v>0</v>
      </c>
      <c r="K477" s="148">
        <f t="shared" si="7"/>
        <v>0</v>
      </c>
    </row>
    <row r="478" spans="1:11" ht="21" customHeight="1">
      <c r="A478" s="647" t="s">
        <v>220</v>
      </c>
      <c r="B478" s="97" t="s">
        <v>221</v>
      </c>
      <c r="C478" s="930" t="s">
        <v>41</v>
      </c>
      <c r="D478" s="929"/>
      <c r="E478" s="828">
        <f>E1338</f>
        <v>0</v>
      </c>
      <c r="F478" s="828">
        <f>F1338</f>
        <v>0</v>
      </c>
      <c r="G478" s="828">
        <f>G1338</f>
        <v>0</v>
      </c>
      <c r="H478" s="828">
        <f>H1338</f>
        <v>0</v>
      </c>
      <c r="I478" s="828">
        <f>I1338</f>
        <v>0</v>
      </c>
      <c r="J478" s="106">
        <f t="shared" si="7"/>
        <v>0</v>
      </c>
      <c r="K478" s="124">
        <f t="shared" si="7"/>
        <v>0</v>
      </c>
    </row>
    <row r="479" spans="1:11" ht="21" customHeight="1" thickBot="1">
      <c r="A479" s="782"/>
      <c r="B479" s="125" t="s">
        <v>222</v>
      </c>
      <c r="C479" s="968" t="s">
        <v>42</v>
      </c>
      <c r="D479" s="969"/>
      <c r="E479" s="895"/>
      <c r="F479" s="895"/>
      <c r="G479" s="895"/>
      <c r="H479" s="895"/>
      <c r="I479" s="895"/>
      <c r="J479" s="104">
        <f t="shared" si="7"/>
        <v>0</v>
      </c>
      <c r="K479" s="149">
        <f t="shared" si="7"/>
        <v>0</v>
      </c>
    </row>
    <row r="480" spans="1:11" ht="21" customHeight="1">
      <c r="A480" s="649"/>
      <c r="B480" s="97" t="s">
        <v>223</v>
      </c>
      <c r="C480" s="930" t="s">
        <v>41</v>
      </c>
      <c r="D480" s="929"/>
      <c r="E480" s="828">
        <f>E1337</f>
        <v>0</v>
      </c>
      <c r="F480" s="828">
        <f>F1337</f>
        <v>0</v>
      </c>
      <c r="G480" s="828">
        <v>129</v>
      </c>
      <c r="H480" s="828">
        <f>H1337</f>
        <v>0</v>
      </c>
      <c r="I480" s="828">
        <f>I1337</f>
        <v>0</v>
      </c>
      <c r="J480" s="150">
        <f t="shared" si="7"/>
        <v>0</v>
      </c>
      <c r="K480" s="151">
        <f t="shared" si="7"/>
        <v>49</v>
      </c>
    </row>
    <row r="481" spans="1:11" ht="21" customHeight="1" thickBot="1">
      <c r="A481" s="649"/>
      <c r="B481" s="101" t="s">
        <v>224</v>
      </c>
      <c r="C481" s="967" t="s">
        <v>42</v>
      </c>
      <c r="D481" s="917"/>
      <c r="E481" s="895"/>
      <c r="F481" s="895"/>
      <c r="G481" s="895"/>
      <c r="H481" s="895"/>
      <c r="I481" s="895"/>
      <c r="J481" s="152">
        <f t="shared" si="7"/>
        <v>0</v>
      </c>
      <c r="K481" s="153">
        <f t="shared" si="7"/>
        <v>0</v>
      </c>
    </row>
    <row r="482" spans="1:11" ht="21" customHeight="1">
      <c r="A482" s="922" t="s">
        <v>741</v>
      </c>
      <c r="B482" s="925"/>
      <c r="C482" s="928" t="s">
        <v>41</v>
      </c>
      <c r="D482" s="929"/>
      <c r="E482" s="633">
        <f t="shared" ref="E482:K482" si="8">(E476+E478)-E480</f>
        <v>1</v>
      </c>
      <c r="F482" s="758">
        <f t="shared" si="8"/>
        <v>0</v>
      </c>
      <c r="G482" s="857">
        <f t="shared" si="8"/>
        <v>271</v>
      </c>
      <c r="H482" s="758">
        <f t="shared" si="8"/>
        <v>0</v>
      </c>
      <c r="I482" s="857">
        <f t="shared" si="8"/>
        <v>0</v>
      </c>
      <c r="J482" s="109">
        <f t="shared" si="8"/>
        <v>0</v>
      </c>
      <c r="K482" s="110">
        <f t="shared" si="8"/>
        <v>351</v>
      </c>
    </row>
    <row r="483" spans="1:11" ht="21" customHeight="1" thickBot="1">
      <c r="A483" s="924"/>
      <c r="B483" s="925"/>
      <c r="C483" s="916" t="s">
        <v>42</v>
      </c>
      <c r="D483" s="917"/>
      <c r="E483" s="893"/>
      <c r="F483" s="759"/>
      <c r="G483" s="891"/>
      <c r="H483" s="759"/>
      <c r="I483" s="891"/>
      <c r="J483" s="130">
        <f>(J477+J479)-J481</f>
        <v>0</v>
      </c>
      <c r="K483" s="131">
        <f>(K477+K479)-K481</f>
        <v>0</v>
      </c>
    </row>
    <row r="484" spans="1:11" ht="21" customHeight="1">
      <c r="A484" s="635" t="s">
        <v>225</v>
      </c>
      <c r="B484" s="637"/>
      <c r="C484" s="638"/>
      <c r="D484" s="638"/>
      <c r="E484" s="638"/>
      <c r="F484" s="638"/>
      <c r="G484" s="639"/>
      <c r="H484" s="608" t="s">
        <v>41</v>
      </c>
      <c r="I484" s="609"/>
      <c r="J484" s="106">
        <f t="shared" ref="J484:K494" si="9">J1343</f>
        <v>0</v>
      </c>
      <c r="K484" s="107">
        <f>K549</f>
        <v>0</v>
      </c>
    </row>
    <row r="485" spans="1:11" ht="21" customHeight="1" thickBot="1">
      <c r="A485" s="636"/>
      <c r="B485" s="640"/>
      <c r="C485" s="640"/>
      <c r="D485" s="640"/>
      <c r="E485" s="640"/>
      <c r="F485" s="640"/>
      <c r="G485" s="641"/>
      <c r="H485" s="610" t="s">
        <v>42</v>
      </c>
      <c r="I485" s="611"/>
      <c r="J485" s="150">
        <f t="shared" si="9"/>
        <v>0</v>
      </c>
      <c r="K485" s="151">
        <f t="shared" si="9"/>
        <v>0</v>
      </c>
    </row>
    <row r="486" spans="1:11" ht="21" customHeight="1">
      <c r="A486" s="602" t="s">
        <v>227</v>
      </c>
      <c r="B486" s="603"/>
      <c r="C486" s="603"/>
      <c r="D486" s="603"/>
      <c r="E486" s="603"/>
      <c r="F486" s="603"/>
      <c r="G486" s="604"/>
      <c r="H486" s="608" t="s">
        <v>41</v>
      </c>
      <c r="I486" s="609"/>
      <c r="J486" s="106">
        <f t="shared" si="9"/>
        <v>0</v>
      </c>
      <c r="K486" s="124">
        <f t="shared" si="9"/>
        <v>351</v>
      </c>
    </row>
    <row r="487" spans="1:11" ht="21" customHeight="1" thickBot="1">
      <c r="A487" s="605"/>
      <c r="B487" s="606"/>
      <c r="C487" s="606"/>
      <c r="D487" s="606"/>
      <c r="E487" s="606"/>
      <c r="F487" s="606"/>
      <c r="G487" s="607"/>
      <c r="H487" s="610" t="s">
        <v>42</v>
      </c>
      <c r="I487" s="611"/>
      <c r="J487" s="150">
        <f t="shared" si="9"/>
        <v>0</v>
      </c>
      <c r="K487" s="151">
        <f t="shared" si="9"/>
        <v>0</v>
      </c>
    </row>
    <row r="488" spans="1:11" ht="21" customHeight="1">
      <c r="A488" s="602" t="s">
        <v>713</v>
      </c>
      <c r="B488" s="603"/>
      <c r="C488" s="603"/>
      <c r="D488" s="603"/>
      <c r="E488" s="603"/>
      <c r="F488" s="603"/>
      <c r="G488" s="604"/>
      <c r="H488" s="608" t="s">
        <v>41</v>
      </c>
      <c r="I488" s="609"/>
      <c r="J488" s="106">
        <f t="shared" si="9"/>
        <v>0</v>
      </c>
      <c r="K488" s="124">
        <f t="shared" si="9"/>
        <v>350</v>
      </c>
    </row>
    <row r="489" spans="1:11" ht="21" customHeight="1" thickBot="1">
      <c r="A489" s="605"/>
      <c r="B489" s="606"/>
      <c r="C489" s="606"/>
      <c r="D489" s="606"/>
      <c r="E489" s="606"/>
      <c r="F489" s="606"/>
      <c r="G489" s="607"/>
      <c r="H489" s="610" t="s">
        <v>42</v>
      </c>
      <c r="I489" s="611"/>
      <c r="J489" s="150">
        <f t="shared" si="9"/>
        <v>0</v>
      </c>
      <c r="K489" s="151">
        <f t="shared" si="9"/>
        <v>0</v>
      </c>
    </row>
    <row r="490" spans="1:11" ht="21" customHeight="1">
      <c r="A490" s="602" t="s">
        <v>228</v>
      </c>
      <c r="B490" s="603"/>
      <c r="C490" s="603"/>
      <c r="D490" s="603"/>
      <c r="E490" s="603"/>
      <c r="F490" s="603"/>
      <c r="G490" s="604"/>
      <c r="H490" s="608" t="s">
        <v>41</v>
      </c>
      <c r="I490" s="609"/>
      <c r="J490" s="106">
        <f t="shared" si="9"/>
        <v>0</v>
      </c>
      <c r="K490" s="124">
        <f t="shared" si="9"/>
        <v>1</v>
      </c>
    </row>
    <row r="491" spans="1:11" ht="21" customHeight="1" thickBot="1">
      <c r="A491" s="605"/>
      <c r="B491" s="606"/>
      <c r="C491" s="606"/>
      <c r="D491" s="606"/>
      <c r="E491" s="606"/>
      <c r="F491" s="606"/>
      <c r="G491" s="607"/>
      <c r="H491" s="610" t="s">
        <v>42</v>
      </c>
      <c r="I491" s="611"/>
      <c r="J491" s="150">
        <f t="shared" si="9"/>
        <v>0</v>
      </c>
      <c r="K491" s="151">
        <f t="shared" si="9"/>
        <v>0</v>
      </c>
    </row>
    <row r="492" spans="1:11" ht="21" customHeight="1">
      <c r="A492" s="612" t="s">
        <v>714</v>
      </c>
      <c r="B492" s="603"/>
      <c r="C492" s="603"/>
      <c r="D492" s="613"/>
      <c r="E492" s="618" t="s">
        <v>229</v>
      </c>
      <c r="F492" s="619"/>
      <c r="G492" s="619"/>
      <c r="H492" s="619"/>
      <c r="I492" s="620"/>
      <c r="J492" s="106">
        <f t="shared" si="9"/>
        <v>0</v>
      </c>
      <c r="K492" s="124">
        <f t="shared" si="9"/>
        <v>87.5</v>
      </c>
    </row>
    <row r="493" spans="1:11" ht="21" customHeight="1">
      <c r="A493" s="614"/>
      <c r="B493" s="615"/>
      <c r="C493" s="615"/>
      <c r="D493" s="616"/>
      <c r="E493" s="621" t="s">
        <v>230</v>
      </c>
      <c r="F493" s="622"/>
      <c r="G493" s="622"/>
      <c r="H493" s="622"/>
      <c r="I493" s="623"/>
      <c r="J493" s="150">
        <f t="shared" si="9"/>
        <v>0</v>
      </c>
      <c r="K493" s="151">
        <f t="shared" si="9"/>
        <v>99.715099715099726</v>
      </c>
    </row>
    <row r="494" spans="1:11" ht="21" customHeight="1" thickBot="1">
      <c r="A494" s="605"/>
      <c r="B494" s="606"/>
      <c r="C494" s="606"/>
      <c r="D494" s="617"/>
      <c r="E494" s="624" t="s">
        <v>231</v>
      </c>
      <c r="F494" s="625"/>
      <c r="G494" s="625"/>
      <c r="H494" s="625"/>
      <c r="I494" s="626"/>
      <c r="J494" s="150">
        <f t="shared" si="9"/>
        <v>0</v>
      </c>
      <c r="K494" s="151">
        <f t="shared" si="9"/>
        <v>99.715099715099726</v>
      </c>
    </row>
    <row r="495" spans="1:11" ht="21" customHeight="1" thickBot="1">
      <c r="A495" s="748" t="s">
        <v>715</v>
      </c>
      <c r="B495" s="749"/>
      <c r="C495" s="749"/>
      <c r="D495" s="749"/>
      <c r="E495" s="749"/>
      <c r="F495" s="749"/>
      <c r="G495" s="750"/>
      <c r="H495" s="751" t="s">
        <v>43</v>
      </c>
      <c r="I495" s="752"/>
      <c r="J495" s="136">
        <f>J560</f>
        <v>0</v>
      </c>
      <c r="K495" s="154" t="s">
        <v>234</v>
      </c>
    </row>
    <row r="496" spans="1:11" ht="21" customHeight="1">
      <c r="A496" s="612" t="s">
        <v>716</v>
      </c>
      <c r="B496" s="603"/>
      <c r="C496" s="603"/>
      <c r="D496" s="613"/>
      <c r="E496" s="618" t="s">
        <v>240</v>
      </c>
      <c r="F496" s="619"/>
      <c r="G496" s="619"/>
      <c r="H496" s="619"/>
      <c r="I496" s="620"/>
      <c r="J496" s="138">
        <f>J561</f>
        <v>0</v>
      </c>
      <c r="K496" s="155" t="s">
        <v>234</v>
      </c>
    </row>
    <row r="497" spans="1:11" ht="21" customHeight="1" thickBot="1">
      <c r="A497" s="753"/>
      <c r="B497" s="754"/>
      <c r="C497" s="754"/>
      <c r="D497" s="617"/>
      <c r="E497" s="755" t="s">
        <v>237</v>
      </c>
      <c r="F497" s="756"/>
      <c r="G497" s="756"/>
      <c r="H497" s="756"/>
      <c r="I497" s="757"/>
      <c r="J497" s="140">
        <f>J562</f>
        <v>0</v>
      </c>
      <c r="K497" s="156" t="s">
        <v>234</v>
      </c>
    </row>
    <row r="498" spans="1:11">
      <c r="A498" s="965" t="s">
        <v>241</v>
      </c>
      <c r="B498" s="590"/>
      <c r="C498" s="590"/>
      <c r="D498" s="590"/>
      <c r="E498" s="590"/>
      <c r="F498" s="590"/>
      <c r="G498" s="590"/>
      <c r="H498" s="590"/>
      <c r="I498" s="590"/>
      <c r="J498" s="590"/>
      <c r="K498" s="966"/>
    </row>
    <row r="499" spans="1:11" ht="30" customHeight="1">
      <c r="A499" s="142"/>
      <c r="B499" s="143"/>
      <c r="C499" s="143"/>
      <c r="D499" s="143"/>
      <c r="E499" s="143"/>
      <c r="F499" s="143"/>
      <c r="G499" s="143"/>
      <c r="H499" s="143"/>
      <c r="I499" s="143"/>
      <c r="J499" s="143"/>
      <c r="K499" s="144"/>
    </row>
    <row r="500" spans="1:11" ht="15">
      <c r="A500" s="142"/>
      <c r="B500" s="143"/>
      <c r="C500" s="143"/>
      <c r="D500" s="143"/>
      <c r="E500" s="143"/>
      <c r="F500" s="143"/>
      <c r="G500" s="143"/>
      <c r="H500" s="143"/>
      <c r="I500" s="143"/>
      <c r="J500" s="143"/>
      <c r="K500" s="144"/>
    </row>
    <row r="501" spans="1:11" ht="13.5" thickBot="1">
      <c r="A501" s="962" t="s">
        <v>242</v>
      </c>
      <c r="B501" s="963"/>
      <c r="C501" s="963"/>
      <c r="D501" s="963"/>
      <c r="E501" s="963"/>
      <c r="F501" s="963"/>
      <c r="G501" s="963"/>
      <c r="H501" s="963"/>
      <c r="I501" s="963"/>
      <c r="J501" s="963"/>
      <c r="K501" s="964"/>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655" t="s">
        <v>209</v>
      </c>
      <c r="B528" s="655"/>
      <c r="C528" s="655"/>
      <c r="D528" s="655"/>
      <c r="E528" s="655"/>
      <c r="F528" s="655"/>
      <c r="G528" s="655"/>
      <c r="H528" s="655"/>
      <c r="I528" s="655"/>
      <c r="J528" s="655"/>
      <c r="K528" s="655"/>
    </row>
    <row r="529" spans="1:11" ht="17.100000000000001" customHeight="1">
      <c r="A529" s="655" t="s">
        <v>710</v>
      </c>
      <c r="B529" s="655"/>
      <c r="C529" s="655"/>
      <c r="D529" s="655"/>
      <c r="E529" s="655"/>
      <c r="F529" s="655"/>
      <c r="G529" s="655"/>
      <c r="H529" s="655"/>
      <c r="I529" s="655"/>
      <c r="J529" s="655"/>
      <c r="K529" s="655"/>
    </row>
    <row r="530" spans="1:11" ht="17.100000000000001" customHeight="1">
      <c r="A530" s="655" t="s">
        <v>243</v>
      </c>
      <c r="B530" s="655"/>
      <c r="C530" s="655"/>
      <c r="D530" s="655"/>
      <c r="E530" s="655"/>
      <c r="F530" s="655"/>
      <c r="G530" s="655"/>
      <c r="H530" s="655"/>
      <c r="I530" s="655"/>
      <c r="J530" s="655"/>
      <c r="K530" s="655"/>
    </row>
    <row r="531" spans="1:11" ht="15" customHeight="1" thickBot="1">
      <c r="A531" s="85"/>
      <c r="B531" s="85"/>
      <c r="C531" s="86"/>
      <c r="D531" s="86"/>
      <c r="E531" s="87"/>
      <c r="F531" s="86"/>
      <c r="G531" s="87"/>
      <c r="H531" s="87"/>
      <c r="I531" s="87"/>
      <c r="J531" s="88"/>
      <c r="K531" s="88" t="s">
        <v>211</v>
      </c>
    </row>
    <row r="532" spans="1:11" s="90" customFormat="1" ht="40.5" customHeight="1">
      <c r="A532" s="959" t="s">
        <v>212</v>
      </c>
      <c r="B532" s="603"/>
      <c r="C532" s="959" t="s">
        <v>213</v>
      </c>
      <c r="D532" s="558"/>
      <c r="E532" s="89" t="s">
        <v>214</v>
      </c>
      <c r="F532" s="659" t="s">
        <v>215</v>
      </c>
      <c r="G532" s="609"/>
      <c r="H532" s="659" t="s">
        <v>742</v>
      </c>
      <c r="I532" s="660"/>
      <c r="J532" s="659" t="s">
        <v>712</v>
      </c>
      <c r="K532" s="660"/>
    </row>
    <row r="533" spans="1:11" s="90" customFormat="1" ht="18" customHeight="1" thickBot="1">
      <c r="A533" s="605"/>
      <c r="B533" s="606"/>
      <c r="C533" s="960" t="s">
        <v>218</v>
      </c>
      <c r="D533" s="560"/>
      <c r="E533" s="91" t="s">
        <v>70</v>
      </c>
      <c r="F533" s="92" t="s">
        <v>219</v>
      </c>
      <c r="G533" s="91" t="s">
        <v>70</v>
      </c>
      <c r="H533" s="92" t="s">
        <v>219</v>
      </c>
      <c r="I533" s="91" t="s">
        <v>70</v>
      </c>
      <c r="J533" s="92" t="s">
        <v>219</v>
      </c>
      <c r="K533" s="91" t="s">
        <v>70</v>
      </c>
    </row>
    <row r="534" spans="1:11" s="83" customFormat="1" ht="21" customHeight="1">
      <c r="A534" s="947" t="s">
        <v>743</v>
      </c>
      <c r="B534" s="948"/>
      <c r="C534" s="951" t="s">
        <v>41</v>
      </c>
      <c r="D534" s="929"/>
      <c r="E534" s="645">
        <f t="shared" ref="E534:K539" si="10">E1412</f>
        <v>1</v>
      </c>
      <c r="F534" s="645">
        <f t="shared" si="10"/>
        <v>0</v>
      </c>
      <c r="G534" s="645">
        <f t="shared" si="10"/>
        <v>11900</v>
      </c>
      <c r="H534" s="645">
        <f t="shared" si="10"/>
        <v>0</v>
      </c>
      <c r="I534" s="645">
        <f t="shared" si="10"/>
        <v>11150</v>
      </c>
      <c r="J534" s="157">
        <f t="shared" si="10"/>
        <v>0</v>
      </c>
      <c r="K534" s="158">
        <f t="shared" si="10"/>
        <v>750</v>
      </c>
    </row>
    <row r="535" spans="1:11" s="83" customFormat="1" ht="21" customHeight="1" thickBot="1">
      <c r="A535" s="949"/>
      <c r="B535" s="950"/>
      <c r="C535" s="939" t="s">
        <v>42</v>
      </c>
      <c r="D535" s="560"/>
      <c r="E535" s="646"/>
      <c r="F535" s="646"/>
      <c r="G535" s="646"/>
      <c r="H535" s="646"/>
      <c r="I535" s="646"/>
      <c r="J535" s="95">
        <f t="shared" si="10"/>
        <v>0</v>
      </c>
      <c r="K535" s="159">
        <f t="shared" si="10"/>
        <v>0</v>
      </c>
    </row>
    <row r="536" spans="1:11" s="83" customFormat="1" ht="17.100000000000001" customHeight="1">
      <c r="A536" s="647" t="s">
        <v>220</v>
      </c>
      <c r="B536" s="97" t="s">
        <v>221</v>
      </c>
      <c r="C536" s="608" t="s">
        <v>41</v>
      </c>
      <c r="D536" s="929"/>
      <c r="E536" s="653">
        <f>E1414</f>
        <v>0</v>
      </c>
      <c r="F536" s="653">
        <f>F1414</f>
        <v>0</v>
      </c>
      <c r="G536" s="653">
        <f>G1414</f>
        <v>0</v>
      </c>
      <c r="H536" s="653">
        <f>H1414</f>
        <v>0</v>
      </c>
      <c r="I536" s="653">
        <f>I1414</f>
        <v>0</v>
      </c>
      <c r="J536" s="160">
        <f t="shared" si="10"/>
        <v>0</v>
      </c>
      <c r="K536" s="161">
        <f t="shared" si="10"/>
        <v>0</v>
      </c>
    </row>
    <row r="537" spans="1:11" s="83" customFormat="1" ht="17.100000000000001" customHeight="1" thickBot="1">
      <c r="A537" s="648"/>
      <c r="B537" s="101" t="s">
        <v>222</v>
      </c>
      <c r="C537" s="610" t="s">
        <v>42</v>
      </c>
      <c r="D537" s="560"/>
      <c r="E537" s="654"/>
      <c r="F537" s="654"/>
      <c r="G537" s="654"/>
      <c r="H537" s="654"/>
      <c r="I537" s="654"/>
      <c r="J537" s="104">
        <f t="shared" si="10"/>
        <v>0</v>
      </c>
      <c r="K537" s="149">
        <f t="shared" si="10"/>
        <v>0</v>
      </c>
    </row>
    <row r="538" spans="1:11" s="83" customFormat="1" ht="17.100000000000001" customHeight="1">
      <c r="A538" s="649"/>
      <c r="B538" s="97" t="s">
        <v>223</v>
      </c>
      <c r="C538" s="608" t="s">
        <v>41</v>
      </c>
      <c r="D538" s="929"/>
      <c r="E538" s="653">
        <f>E1416</f>
        <v>0</v>
      </c>
      <c r="F538" s="653">
        <f>F1416</f>
        <v>0</v>
      </c>
      <c r="G538" s="653">
        <f>G1416</f>
        <v>0</v>
      </c>
      <c r="H538" s="653">
        <f>H1416</f>
        <v>0</v>
      </c>
      <c r="I538" s="653">
        <f>I1416</f>
        <v>655</v>
      </c>
      <c r="J538" s="162">
        <f t="shared" si="10"/>
        <v>0</v>
      </c>
      <c r="K538" s="163">
        <f t="shared" si="10"/>
        <v>655</v>
      </c>
    </row>
    <row r="539" spans="1:11" s="83" customFormat="1" ht="17.100000000000001" customHeight="1" thickBot="1">
      <c r="A539" s="650"/>
      <c r="B539" s="101" t="s">
        <v>224</v>
      </c>
      <c r="C539" s="610" t="s">
        <v>42</v>
      </c>
      <c r="D539" s="560"/>
      <c r="E539" s="654"/>
      <c r="F539" s="654"/>
      <c r="G539" s="654"/>
      <c r="H539" s="654"/>
      <c r="I539" s="654"/>
      <c r="J539" s="104">
        <f t="shared" si="10"/>
        <v>0</v>
      </c>
      <c r="K539" s="149">
        <f t="shared" si="10"/>
        <v>0</v>
      </c>
    </row>
    <row r="540" spans="1:11" s="83" customFormat="1" ht="21" customHeight="1">
      <c r="A540" s="922" t="s">
        <v>744</v>
      </c>
      <c r="B540" s="923"/>
      <c r="C540" s="928" t="s">
        <v>41</v>
      </c>
      <c r="D540" s="929"/>
      <c r="E540" s="758">
        <f>E1418</f>
        <v>1</v>
      </c>
      <c r="F540" s="758">
        <f>F1418</f>
        <v>0</v>
      </c>
      <c r="G540" s="758">
        <f>G1418</f>
        <v>11900</v>
      </c>
      <c r="H540" s="758">
        <f>H1418</f>
        <v>0</v>
      </c>
      <c r="I540" s="758">
        <f>I1418</f>
        <v>10495</v>
      </c>
      <c r="J540" s="109">
        <f>(J534+J536)-J538</f>
        <v>0</v>
      </c>
      <c r="K540" s="110">
        <f>(K534+K536)-K538</f>
        <v>95</v>
      </c>
    </row>
    <row r="541" spans="1:11" s="83" customFormat="1" ht="21" customHeight="1" thickBot="1">
      <c r="A541" s="926"/>
      <c r="B541" s="927"/>
      <c r="C541" s="961" t="s">
        <v>42</v>
      </c>
      <c r="D541" s="560"/>
      <c r="E541" s="760"/>
      <c r="F541" s="760"/>
      <c r="G541" s="760"/>
      <c r="H541" s="760"/>
      <c r="I541" s="760"/>
      <c r="J541" s="111">
        <f>(J535+J537)-J539</f>
        <v>0</v>
      </c>
      <c r="K541" s="112">
        <f>(K535+K537)-K539</f>
        <v>0</v>
      </c>
    </row>
    <row r="542" spans="1:11" s="83" customFormat="1" ht="17.100000000000001" customHeight="1">
      <c r="A542" s="635" t="s">
        <v>225</v>
      </c>
      <c r="B542" s="637"/>
      <c r="C542" s="638"/>
      <c r="D542" s="638"/>
      <c r="E542" s="638"/>
      <c r="F542" s="638"/>
      <c r="G542" s="639"/>
      <c r="H542" s="608" t="s">
        <v>41</v>
      </c>
      <c r="I542" s="609"/>
      <c r="J542" s="160">
        <f>J1420</f>
        <v>0</v>
      </c>
      <c r="K542" s="161">
        <f>K1420</f>
        <v>0</v>
      </c>
    </row>
    <row r="543" spans="1:11" s="83" customFormat="1" ht="17.100000000000001" customHeight="1" thickBot="1">
      <c r="A543" s="636"/>
      <c r="B543" s="640"/>
      <c r="C543" s="640"/>
      <c r="D543" s="640"/>
      <c r="E543" s="640"/>
      <c r="F543" s="640"/>
      <c r="G543" s="641"/>
      <c r="H543" s="610" t="s">
        <v>42</v>
      </c>
      <c r="I543" s="611"/>
      <c r="J543" s="104">
        <f>J1421</f>
        <v>0</v>
      </c>
      <c r="K543" s="149">
        <f>K1421</f>
        <v>0</v>
      </c>
    </row>
    <row r="544" spans="1:11" s="113" customFormat="1" ht="17.100000000000001" customHeight="1">
      <c r="A544" s="602" t="s">
        <v>227</v>
      </c>
      <c r="B544" s="603"/>
      <c r="C544" s="603"/>
      <c r="D544" s="603"/>
      <c r="E544" s="603"/>
      <c r="F544" s="603"/>
      <c r="G544" s="604"/>
      <c r="H544" s="608" t="s">
        <v>41</v>
      </c>
      <c r="I544" s="609"/>
      <c r="J544" s="106">
        <f>J540-J542</f>
        <v>0</v>
      </c>
      <c r="K544" s="107">
        <f>K540-K542</f>
        <v>95</v>
      </c>
    </row>
    <row r="545" spans="1:11" s="113" customFormat="1" ht="17.100000000000001" customHeight="1" thickBot="1">
      <c r="A545" s="605"/>
      <c r="B545" s="606"/>
      <c r="C545" s="606"/>
      <c r="D545" s="606"/>
      <c r="E545" s="606"/>
      <c r="F545" s="606"/>
      <c r="G545" s="607"/>
      <c r="H545" s="610" t="s">
        <v>42</v>
      </c>
      <c r="I545" s="611"/>
      <c r="J545" s="104">
        <f>J541-J543</f>
        <v>0</v>
      </c>
      <c r="K545" s="105">
        <f>K541-K543</f>
        <v>0</v>
      </c>
    </row>
    <row r="546" spans="1:11" s="113" customFormat="1" ht="17.100000000000001" customHeight="1">
      <c r="A546" s="602" t="s">
        <v>713</v>
      </c>
      <c r="B546" s="603"/>
      <c r="C546" s="603"/>
      <c r="D546" s="603"/>
      <c r="E546" s="603"/>
      <c r="F546" s="603"/>
      <c r="G546" s="604"/>
      <c r="H546" s="608" t="s">
        <v>41</v>
      </c>
      <c r="I546" s="609"/>
      <c r="J546" s="160">
        <f>J1424</f>
        <v>0</v>
      </c>
      <c r="K546" s="161">
        <f>K1424</f>
        <v>80</v>
      </c>
    </row>
    <row r="547" spans="1:11" s="113" customFormat="1" ht="17.100000000000001" customHeight="1" thickBot="1">
      <c r="A547" s="605"/>
      <c r="B547" s="606"/>
      <c r="C547" s="606"/>
      <c r="D547" s="606"/>
      <c r="E547" s="606"/>
      <c r="F547" s="606"/>
      <c r="G547" s="607"/>
      <c r="H547" s="610" t="s">
        <v>42</v>
      </c>
      <c r="I547" s="611"/>
      <c r="J547" s="104">
        <f>J1425</f>
        <v>0</v>
      </c>
      <c r="K547" s="149">
        <f>K1425</f>
        <v>0</v>
      </c>
    </row>
    <row r="548" spans="1:11" s="113" customFormat="1" ht="17.100000000000001" customHeight="1">
      <c r="A548" s="602" t="s">
        <v>228</v>
      </c>
      <c r="B548" s="603"/>
      <c r="C548" s="603"/>
      <c r="D548" s="603"/>
      <c r="E548" s="603"/>
      <c r="F548" s="603"/>
      <c r="G548" s="604"/>
      <c r="H548" s="608" t="s">
        <v>41</v>
      </c>
      <c r="I548" s="609"/>
      <c r="J548" s="106">
        <f>J544-J546</f>
        <v>0</v>
      </c>
      <c r="K548" s="107">
        <f>K544-K546</f>
        <v>15</v>
      </c>
    </row>
    <row r="549" spans="1:11" s="113" customFormat="1" ht="17.100000000000001" customHeight="1" thickBot="1">
      <c r="A549" s="605"/>
      <c r="B549" s="606"/>
      <c r="C549" s="606"/>
      <c r="D549" s="606"/>
      <c r="E549" s="606"/>
      <c r="F549" s="606"/>
      <c r="G549" s="607"/>
      <c r="H549" s="610" t="s">
        <v>42</v>
      </c>
      <c r="I549" s="611"/>
      <c r="J549" s="104">
        <f>J545-J547</f>
        <v>0</v>
      </c>
      <c r="K549" s="105">
        <f>K545-K547</f>
        <v>0</v>
      </c>
    </row>
    <row r="550" spans="1:11" s="113" customFormat="1" ht="17.100000000000001" customHeight="1">
      <c r="A550" s="612" t="s">
        <v>714</v>
      </c>
      <c r="B550" s="603"/>
      <c r="C550" s="603"/>
      <c r="D550" s="613"/>
      <c r="E550" s="618" t="s">
        <v>229</v>
      </c>
      <c r="F550" s="619"/>
      <c r="G550" s="619"/>
      <c r="H550" s="619"/>
      <c r="I550" s="620"/>
      <c r="J550" s="114">
        <v>0</v>
      </c>
      <c r="K550" s="115">
        <f>(K546+K547)/(K534+K535)*100</f>
        <v>10.666666666666668</v>
      </c>
    </row>
    <row r="551" spans="1:11" s="113" customFormat="1" ht="17.100000000000001" customHeight="1">
      <c r="A551" s="614"/>
      <c r="B551" s="615"/>
      <c r="C551" s="615"/>
      <c r="D551" s="616"/>
      <c r="E551" s="621" t="s">
        <v>230</v>
      </c>
      <c r="F551" s="622"/>
      <c r="G551" s="622"/>
      <c r="H551" s="622"/>
      <c r="I551" s="623"/>
      <c r="J551" s="116">
        <v>0</v>
      </c>
      <c r="K551" s="117">
        <f>(K546+K547)/(K540+K541)*100</f>
        <v>84.210526315789465</v>
      </c>
    </row>
    <row r="552" spans="1:11" s="113" customFormat="1" ht="17.100000000000001" customHeight="1" thickBot="1">
      <c r="A552" s="605"/>
      <c r="B552" s="606"/>
      <c r="C552" s="606"/>
      <c r="D552" s="617"/>
      <c r="E552" s="624" t="s">
        <v>231</v>
      </c>
      <c r="F552" s="625"/>
      <c r="G552" s="625"/>
      <c r="H552" s="625"/>
      <c r="I552" s="626"/>
      <c r="J552" s="118">
        <v>0</v>
      </c>
      <c r="K552" s="119">
        <f>(K546+K547)/(K544+K545)*100</f>
        <v>84.210526315789465</v>
      </c>
    </row>
    <row r="553" spans="1:11" s="113" customFormat="1" ht="22.5" customHeight="1" thickBot="1">
      <c r="A553" s="956" t="s">
        <v>244</v>
      </c>
      <c r="B553" s="957"/>
      <c r="C553" s="957"/>
      <c r="D553" s="957"/>
      <c r="E553" s="957"/>
      <c r="F553" s="957"/>
      <c r="G553" s="957"/>
      <c r="H553" s="957"/>
      <c r="I553" s="957"/>
      <c r="J553" s="957"/>
      <c r="K553" s="958"/>
    </row>
    <row r="592" spans="1:11" ht="17.100000000000001" customHeight="1">
      <c r="A592" s="655" t="s">
        <v>209</v>
      </c>
      <c r="B592" s="655"/>
      <c r="C592" s="655"/>
      <c r="D592" s="655"/>
      <c r="E592" s="655"/>
      <c r="F592" s="655"/>
      <c r="G592" s="655"/>
      <c r="H592" s="655"/>
      <c r="I592" s="655"/>
      <c r="J592" s="655"/>
      <c r="K592" s="655"/>
    </row>
    <row r="593" spans="1:15" ht="17.100000000000001" customHeight="1">
      <c r="A593" s="655" t="s">
        <v>710</v>
      </c>
      <c r="B593" s="655"/>
      <c r="C593" s="655"/>
      <c r="D593" s="655"/>
      <c r="E593" s="655"/>
      <c r="F593" s="655"/>
      <c r="G593" s="655"/>
      <c r="H593" s="655"/>
      <c r="I593" s="655"/>
      <c r="J593" s="655"/>
      <c r="K593" s="655"/>
    </row>
    <row r="594" spans="1:15" ht="17.100000000000001" customHeight="1">
      <c r="A594" s="655" t="s">
        <v>245</v>
      </c>
      <c r="B594" s="655"/>
      <c r="C594" s="655"/>
      <c r="D594" s="655"/>
      <c r="E594" s="655"/>
      <c r="F594" s="655"/>
      <c r="G594" s="655"/>
      <c r="H594" s="655"/>
      <c r="I594" s="655"/>
      <c r="J594" s="655"/>
      <c r="K594" s="655"/>
    </row>
    <row r="595" spans="1:15" ht="15" customHeight="1" thickBot="1">
      <c r="A595" s="85"/>
      <c r="B595" s="85"/>
      <c r="C595" s="86"/>
      <c r="D595" s="86"/>
      <c r="E595" s="87"/>
      <c r="F595" s="86"/>
      <c r="G595" s="87"/>
      <c r="H595" s="87"/>
      <c r="I595" s="87"/>
      <c r="J595" s="88"/>
      <c r="K595" s="88" t="s">
        <v>211</v>
      </c>
    </row>
    <row r="596" spans="1:15" s="90" customFormat="1" ht="35.25" customHeight="1">
      <c r="A596" s="959" t="s">
        <v>212</v>
      </c>
      <c r="B596" s="603"/>
      <c r="C596" s="959" t="s">
        <v>213</v>
      </c>
      <c r="D596" s="558"/>
      <c r="E596" s="89" t="s">
        <v>214</v>
      </c>
      <c r="F596" s="659" t="s">
        <v>215</v>
      </c>
      <c r="G596" s="609"/>
      <c r="H596" s="659" t="s">
        <v>711</v>
      </c>
      <c r="I596" s="660"/>
      <c r="J596" s="659" t="s">
        <v>712</v>
      </c>
      <c r="K596" s="660"/>
    </row>
    <row r="597" spans="1:15" s="90" customFormat="1" ht="18" customHeight="1" thickBot="1">
      <c r="A597" s="605"/>
      <c r="B597" s="606"/>
      <c r="C597" s="960" t="s">
        <v>218</v>
      </c>
      <c r="D597" s="560"/>
      <c r="E597" s="91" t="s">
        <v>70</v>
      </c>
      <c r="F597" s="92" t="s">
        <v>219</v>
      </c>
      <c r="G597" s="91" t="s">
        <v>70</v>
      </c>
      <c r="H597" s="92" t="s">
        <v>219</v>
      </c>
      <c r="I597" s="91" t="s">
        <v>70</v>
      </c>
      <c r="J597" s="92" t="s">
        <v>219</v>
      </c>
      <c r="K597" s="91" t="s">
        <v>70</v>
      </c>
    </row>
    <row r="598" spans="1:15" s="83" customFormat="1" ht="18" customHeight="1" thickBot="1">
      <c r="A598" s="947" t="s">
        <v>736</v>
      </c>
      <c r="B598" s="948"/>
      <c r="C598" s="951" t="s">
        <v>41</v>
      </c>
      <c r="D598" s="929"/>
      <c r="E598" s="787">
        <f>E758+E664</f>
        <v>2</v>
      </c>
      <c r="F598" s="645">
        <f>F376</f>
        <v>0</v>
      </c>
      <c r="G598" s="645">
        <f>G376</f>
        <v>11639</v>
      </c>
      <c r="H598" s="645">
        <f>H376</f>
        <v>0</v>
      </c>
      <c r="I598" s="645">
        <f>I376</f>
        <v>7628</v>
      </c>
      <c r="J598" s="93">
        <f>J664</f>
        <v>0</v>
      </c>
      <c r="K598" s="93">
        <f>K376</f>
        <v>3989</v>
      </c>
    </row>
    <row r="599" spans="1:15" s="83" customFormat="1" ht="18" customHeight="1" thickBot="1">
      <c r="A599" s="949"/>
      <c r="B599" s="950"/>
      <c r="C599" s="939" t="s">
        <v>42</v>
      </c>
      <c r="D599" s="560"/>
      <c r="E599" s="862"/>
      <c r="F599" s="646"/>
      <c r="G599" s="646"/>
      <c r="H599" s="646"/>
      <c r="I599" s="646"/>
      <c r="J599" s="93">
        <f>J759</f>
        <v>0</v>
      </c>
      <c r="K599" s="93">
        <f>K377</f>
        <v>11</v>
      </c>
    </row>
    <row r="600" spans="1:15" s="83" customFormat="1" ht="18" customHeight="1">
      <c r="A600" s="947" t="s">
        <v>738</v>
      </c>
      <c r="B600" s="948"/>
      <c r="C600" s="951" t="s">
        <v>41</v>
      </c>
      <c r="D600" s="929"/>
      <c r="E600" s="645">
        <f t="shared" ref="E600:K600" si="11">E420</f>
        <v>5</v>
      </c>
      <c r="F600" s="787">
        <f t="shared" si="11"/>
        <v>0</v>
      </c>
      <c r="G600" s="645">
        <f t="shared" si="11"/>
        <v>234950</v>
      </c>
      <c r="H600" s="787">
        <f t="shared" si="11"/>
        <v>0</v>
      </c>
      <c r="I600" s="645">
        <f t="shared" si="11"/>
        <v>185117</v>
      </c>
      <c r="J600" s="93">
        <f t="shared" si="11"/>
        <v>0</v>
      </c>
      <c r="K600" s="94">
        <f t="shared" si="11"/>
        <v>14850</v>
      </c>
    </row>
    <row r="601" spans="1:15" s="83" customFormat="1" ht="18" customHeight="1">
      <c r="A601" s="953"/>
      <c r="B601" s="954"/>
      <c r="C601" s="955" t="s">
        <v>42</v>
      </c>
      <c r="D601" s="917"/>
      <c r="E601" s="786"/>
      <c r="F601" s="788"/>
      <c r="G601" s="786"/>
      <c r="H601" s="788"/>
      <c r="I601" s="786"/>
      <c r="J601" s="164">
        <f>J421</f>
        <v>0</v>
      </c>
      <c r="K601" s="165">
        <f>K421</f>
        <v>3250</v>
      </c>
    </row>
    <row r="602" spans="1:15" s="123" customFormat="1" ht="18" customHeight="1" thickBot="1">
      <c r="A602" s="949"/>
      <c r="B602" s="950"/>
      <c r="C602" s="952" t="s">
        <v>43</v>
      </c>
      <c r="D602" s="919"/>
      <c r="E602" s="646"/>
      <c r="F602" s="789"/>
      <c r="G602" s="646"/>
      <c r="H602" s="789"/>
      <c r="I602" s="646"/>
      <c r="J602" s="121" t="str">
        <f>J422</f>
        <v>(0)</v>
      </c>
      <c r="K602" s="166" t="str">
        <f>K422</f>
        <v>(167)</v>
      </c>
    </row>
    <row r="603" spans="1:15" s="83" customFormat="1" ht="18" customHeight="1">
      <c r="A603" s="947" t="s">
        <v>745</v>
      </c>
      <c r="B603" s="948"/>
      <c r="C603" s="951" t="s">
        <v>41</v>
      </c>
      <c r="D603" s="929"/>
      <c r="E603" s="645">
        <f t="shared" ref="E603:K603" si="12">E476</f>
        <v>1</v>
      </c>
      <c r="F603" s="787">
        <f t="shared" si="12"/>
        <v>0</v>
      </c>
      <c r="G603" s="787">
        <f t="shared" si="12"/>
        <v>400</v>
      </c>
      <c r="H603" s="787">
        <f t="shared" si="12"/>
        <v>0</v>
      </c>
      <c r="I603" s="787">
        <f t="shared" si="12"/>
        <v>0</v>
      </c>
      <c r="J603" s="93">
        <f t="shared" si="12"/>
        <v>0</v>
      </c>
      <c r="K603" s="93">
        <f t="shared" si="12"/>
        <v>400</v>
      </c>
    </row>
    <row r="604" spans="1:15" s="83" customFormat="1" ht="18" customHeight="1" thickBot="1">
      <c r="A604" s="949"/>
      <c r="B604" s="950"/>
      <c r="C604" s="939" t="s">
        <v>42</v>
      </c>
      <c r="D604" s="560"/>
      <c r="E604" s="646"/>
      <c r="F604" s="789"/>
      <c r="G604" s="789"/>
      <c r="H604" s="789"/>
      <c r="I604" s="789"/>
      <c r="J604" s="167">
        <f>J477</f>
        <v>0</v>
      </c>
      <c r="K604" s="167">
        <f>K477</f>
        <v>0</v>
      </c>
      <c r="O604" s="134"/>
    </row>
    <row r="605" spans="1:15" s="83" customFormat="1" ht="18" customHeight="1">
      <c r="A605" s="947" t="s">
        <v>743</v>
      </c>
      <c r="B605" s="948"/>
      <c r="C605" s="951" t="s">
        <v>41</v>
      </c>
      <c r="D605" s="929"/>
      <c r="E605" s="645">
        <f t="shared" ref="E605:K605" si="13">E534</f>
        <v>1</v>
      </c>
      <c r="F605" s="787">
        <f t="shared" si="13"/>
        <v>0</v>
      </c>
      <c r="G605" s="787">
        <f>G534</f>
        <v>11900</v>
      </c>
      <c r="H605" s="787">
        <f t="shared" si="13"/>
        <v>0</v>
      </c>
      <c r="I605" s="645">
        <f t="shared" si="13"/>
        <v>11150</v>
      </c>
      <c r="J605" s="93">
        <f t="shared" si="13"/>
        <v>0</v>
      </c>
      <c r="K605" s="94">
        <f t="shared" si="13"/>
        <v>750</v>
      </c>
    </row>
    <row r="606" spans="1:15" s="83" customFormat="1" ht="18" customHeight="1" thickBot="1">
      <c r="A606" s="949"/>
      <c r="B606" s="950"/>
      <c r="C606" s="939" t="s">
        <v>42</v>
      </c>
      <c r="D606" s="560"/>
      <c r="E606" s="646"/>
      <c r="F606" s="789"/>
      <c r="G606" s="789"/>
      <c r="H606" s="789"/>
      <c r="I606" s="646"/>
      <c r="J606" s="95">
        <f>J535</f>
        <v>0</v>
      </c>
      <c r="K606" s="96">
        <f>K535</f>
        <v>0</v>
      </c>
      <c r="O606" s="134"/>
    </row>
    <row r="607" spans="1:15" s="83" customFormat="1" ht="18" customHeight="1">
      <c r="A607" s="940" t="s">
        <v>746</v>
      </c>
      <c r="B607" s="941"/>
      <c r="C607" s="946" t="s">
        <v>41</v>
      </c>
      <c r="D607" s="929"/>
      <c r="E607" s="934">
        <f>SUM(E598:E606)</f>
        <v>9</v>
      </c>
      <c r="F607" s="931">
        <f>SUM(F598:F606)</f>
        <v>0</v>
      </c>
      <c r="G607" s="934">
        <f>SUM(G598:G606)</f>
        <v>258889</v>
      </c>
      <c r="H607" s="931">
        <f>SUM(H598:H606)</f>
        <v>0</v>
      </c>
      <c r="I607" s="934">
        <f>SUM(I598:I606)</f>
        <v>203895</v>
      </c>
      <c r="J607" s="168">
        <f>J598+J600+J605</f>
        <v>0</v>
      </c>
      <c r="K607" s="169">
        <f>K598+K600+K605+K603</f>
        <v>19989</v>
      </c>
      <c r="O607" s="135"/>
    </row>
    <row r="608" spans="1:15" s="83" customFormat="1" ht="18" customHeight="1">
      <c r="A608" s="942"/>
      <c r="B608" s="943"/>
      <c r="C608" s="937" t="s">
        <v>42</v>
      </c>
      <c r="D608" s="917"/>
      <c r="E608" s="935"/>
      <c r="F608" s="932"/>
      <c r="G608" s="935"/>
      <c r="H608" s="932"/>
      <c r="I608" s="935"/>
      <c r="J608" s="170">
        <f>J599+J601+J606</f>
        <v>0</v>
      </c>
      <c r="K608" s="171">
        <f>K599+K601+K606</f>
        <v>3261</v>
      </c>
      <c r="O608" s="113"/>
    </row>
    <row r="609" spans="1:15" s="123" customFormat="1" ht="18" customHeight="1" thickBot="1">
      <c r="A609" s="944"/>
      <c r="B609" s="945"/>
      <c r="C609" s="938" t="s">
        <v>43</v>
      </c>
      <c r="D609" s="919"/>
      <c r="E609" s="936"/>
      <c r="F609" s="933"/>
      <c r="G609" s="936"/>
      <c r="H609" s="933"/>
      <c r="I609" s="936"/>
      <c r="J609" s="172" t="str">
        <f>J602</f>
        <v>(0)</v>
      </c>
      <c r="K609" s="173" t="str">
        <f>K602</f>
        <v>(167)</v>
      </c>
      <c r="O609" s="135"/>
    </row>
    <row r="610" spans="1:15" s="83" customFormat="1" ht="18" customHeight="1">
      <c r="A610" s="647" t="s">
        <v>220</v>
      </c>
      <c r="B610" s="97" t="s">
        <v>221</v>
      </c>
      <c r="C610" s="930" t="s">
        <v>41</v>
      </c>
      <c r="D610" s="929"/>
      <c r="E610" s="653">
        <f t="shared" ref="E610:J610" si="14">E378+E423+E536</f>
        <v>0</v>
      </c>
      <c r="F610" s="778">
        <f t="shared" si="14"/>
        <v>0</v>
      </c>
      <c r="G610" s="653">
        <f t="shared" si="14"/>
        <v>803</v>
      </c>
      <c r="H610" s="778">
        <f t="shared" si="14"/>
        <v>0</v>
      </c>
      <c r="I610" s="653">
        <f t="shared" si="14"/>
        <v>6700</v>
      </c>
      <c r="J610" s="106">
        <f t="shared" si="14"/>
        <v>0</v>
      </c>
      <c r="K610" s="107">
        <f>K378+K423+K536+K478</f>
        <v>7503</v>
      </c>
    </row>
    <row r="611" spans="1:15" s="83" customFormat="1" ht="18" customHeight="1">
      <c r="A611" s="782"/>
      <c r="B611" s="776" t="s">
        <v>222</v>
      </c>
      <c r="C611" s="920" t="s">
        <v>42</v>
      </c>
      <c r="D611" s="917"/>
      <c r="E611" s="775"/>
      <c r="F611" s="779"/>
      <c r="G611" s="775"/>
      <c r="H611" s="779"/>
      <c r="I611" s="775"/>
      <c r="J611" s="152">
        <f>J379+J424+J537</f>
        <v>0</v>
      </c>
      <c r="K611" s="174">
        <f>K379+K424+K537</f>
        <v>0</v>
      </c>
    </row>
    <row r="612" spans="1:15" s="123" customFormat="1" ht="18" customHeight="1" thickBot="1">
      <c r="A612" s="648"/>
      <c r="B612" s="578"/>
      <c r="C612" s="921" t="s">
        <v>43</v>
      </c>
      <c r="D612" s="919"/>
      <c r="E612" s="654"/>
      <c r="F612" s="780"/>
      <c r="G612" s="654"/>
      <c r="H612" s="780"/>
      <c r="I612" s="654"/>
      <c r="J612" s="127" t="str">
        <f>J425</f>
        <v>(0)</v>
      </c>
      <c r="K612" s="175" t="str">
        <f>K425</f>
        <v>(0)</v>
      </c>
    </row>
    <row r="613" spans="1:15" s="83" customFormat="1" ht="18" customHeight="1">
      <c r="A613" s="649"/>
      <c r="B613" s="97" t="s">
        <v>223</v>
      </c>
      <c r="C613" s="930" t="s">
        <v>41</v>
      </c>
      <c r="D613" s="929"/>
      <c r="E613" s="653">
        <f t="shared" ref="E613:J613" si="15">E380+E426+E538</f>
        <v>0</v>
      </c>
      <c r="F613" s="778">
        <f t="shared" si="15"/>
        <v>0</v>
      </c>
      <c r="G613" s="653">
        <f t="shared" si="15"/>
        <v>0</v>
      </c>
      <c r="H613" s="778">
        <f t="shared" si="15"/>
        <v>0</v>
      </c>
      <c r="I613" s="653">
        <f t="shared" si="15"/>
        <v>655</v>
      </c>
      <c r="J613" s="106">
        <f t="shared" si="15"/>
        <v>0</v>
      </c>
      <c r="K613" s="107">
        <f>K380+K426+K538+K480</f>
        <v>804</v>
      </c>
    </row>
    <row r="614" spans="1:15" s="83" customFormat="1" ht="18" customHeight="1">
      <c r="A614" s="649"/>
      <c r="B614" s="776" t="s">
        <v>224</v>
      </c>
      <c r="C614" s="920" t="s">
        <v>42</v>
      </c>
      <c r="D614" s="917"/>
      <c r="E614" s="775"/>
      <c r="F614" s="779"/>
      <c r="G614" s="775"/>
      <c r="H614" s="779"/>
      <c r="I614" s="775"/>
      <c r="J614" s="152">
        <f>J381+J427+J539</f>
        <v>0</v>
      </c>
      <c r="K614" s="174">
        <f>K381+K427+K539</f>
        <v>0</v>
      </c>
    </row>
    <row r="615" spans="1:15" s="123" customFormat="1" ht="18" customHeight="1" thickBot="1">
      <c r="A615" s="650"/>
      <c r="B615" s="578"/>
      <c r="C615" s="921" t="s">
        <v>43</v>
      </c>
      <c r="D615" s="919"/>
      <c r="E615" s="654"/>
      <c r="F615" s="780"/>
      <c r="G615" s="654"/>
      <c r="H615" s="780"/>
      <c r="I615" s="654"/>
      <c r="J615" s="127" t="str">
        <f>J428</f>
        <v>(0)</v>
      </c>
      <c r="K615" s="175" t="str">
        <f>K428</f>
        <v>(0)</v>
      </c>
    </row>
    <row r="616" spans="1:15" s="83" customFormat="1" ht="18" customHeight="1">
      <c r="A616" s="922" t="s">
        <v>747</v>
      </c>
      <c r="B616" s="923"/>
      <c r="C616" s="928" t="s">
        <v>41</v>
      </c>
      <c r="D616" s="929"/>
      <c r="E616" s="772">
        <f t="shared" ref="E616:K616" si="16">(E607+E610)-E613</f>
        <v>9</v>
      </c>
      <c r="F616" s="758">
        <f t="shared" si="16"/>
        <v>0</v>
      </c>
      <c r="G616" s="772">
        <f t="shared" si="16"/>
        <v>259692</v>
      </c>
      <c r="H616" s="758">
        <f t="shared" si="16"/>
        <v>0</v>
      </c>
      <c r="I616" s="772">
        <f t="shared" si="16"/>
        <v>209940</v>
      </c>
      <c r="J616" s="109">
        <f t="shared" si="16"/>
        <v>0</v>
      </c>
      <c r="K616" s="110">
        <f t="shared" si="16"/>
        <v>26688</v>
      </c>
    </row>
    <row r="617" spans="1:15" s="83" customFormat="1" ht="18" customHeight="1">
      <c r="A617" s="924"/>
      <c r="B617" s="925"/>
      <c r="C617" s="916" t="s">
        <v>42</v>
      </c>
      <c r="D617" s="917"/>
      <c r="E617" s="773"/>
      <c r="F617" s="759"/>
      <c r="G617" s="773"/>
      <c r="H617" s="759"/>
      <c r="I617" s="773"/>
      <c r="J617" s="130">
        <f>(J608+J611)-J614</f>
        <v>0</v>
      </c>
      <c r="K617" s="131">
        <f>(K608+K611)-K614</f>
        <v>3261</v>
      </c>
    </row>
    <row r="618" spans="1:15" s="123" customFormat="1" ht="18" customHeight="1" thickBot="1">
      <c r="A618" s="926"/>
      <c r="B618" s="927"/>
      <c r="C618" s="918" t="s">
        <v>43</v>
      </c>
      <c r="D618" s="919"/>
      <c r="E618" s="774"/>
      <c r="F618" s="760"/>
      <c r="G618" s="774"/>
      <c r="H618" s="760"/>
      <c r="I618" s="774"/>
      <c r="J618" s="132" t="s">
        <v>234</v>
      </c>
      <c r="K618" s="133" t="s">
        <v>246</v>
      </c>
    </row>
    <row r="619" spans="1:15" s="83" customFormat="1" ht="18" customHeight="1">
      <c r="A619" s="635" t="s">
        <v>225</v>
      </c>
      <c r="B619" s="911" t="s">
        <v>748</v>
      </c>
      <c r="C619" s="912"/>
      <c r="D619" s="912"/>
      <c r="E619" s="912"/>
      <c r="F619" s="912"/>
      <c r="G619" s="913"/>
      <c r="H619" s="608" t="s">
        <v>41</v>
      </c>
      <c r="I619" s="609"/>
      <c r="J619" s="106">
        <f>J384+J432+J542</f>
        <v>0</v>
      </c>
      <c r="K619" s="107">
        <f>K384+K432+K542</f>
        <v>0</v>
      </c>
    </row>
    <row r="620" spans="1:15" s="83" customFormat="1" ht="22.5" customHeight="1" thickBot="1">
      <c r="A620" s="636"/>
      <c r="B620" s="914"/>
      <c r="C620" s="914"/>
      <c r="D620" s="914"/>
      <c r="E620" s="914"/>
      <c r="F620" s="914"/>
      <c r="G620" s="915"/>
      <c r="H620" s="610" t="s">
        <v>42</v>
      </c>
      <c r="I620" s="611"/>
      <c r="J620" s="104">
        <f>J385+J433+J543</f>
        <v>0</v>
      </c>
      <c r="K620" s="105">
        <f>K385+K433+K543</f>
        <v>11</v>
      </c>
    </row>
    <row r="621" spans="1:15" s="113" customFormat="1" ht="18" customHeight="1">
      <c r="A621" s="602" t="s">
        <v>227</v>
      </c>
      <c r="B621" s="603"/>
      <c r="C621" s="603"/>
      <c r="D621" s="603"/>
      <c r="E621" s="603"/>
      <c r="F621" s="603"/>
      <c r="G621" s="604"/>
      <c r="H621" s="608" t="s">
        <v>41</v>
      </c>
      <c r="I621" s="609"/>
      <c r="J621" s="106">
        <f>J616-J619</f>
        <v>0</v>
      </c>
      <c r="K621" s="107">
        <f>K616-K619</f>
        <v>26688</v>
      </c>
    </row>
    <row r="622" spans="1:15" s="113" customFormat="1" ht="18" customHeight="1" thickBot="1">
      <c r="A622" s="605"/>
      <c r="B622" s="606"/>
      <c r="C622" s="606"/>
      <c r="D622" s="606"/>
      <c r="E622" s="606"/>
      <c r="F622" s="606"/>
      <c r="G622" s="607"/>
      <c r="H622" s="610" t="s">
        <v>42</v>
      </c>
      <c r="I622" s="611"/>
      <c r="J622" s="104">
        <f>J617-J620</f>
        <v>0</v>
      </c>
      <c r="K622" s="105">
        <f>K617-K620</f>
        <v>3250</v>
      </c>
    </row>
    <row r="623" spans="1:15" s="113" customFormat="1" ht="18" customHeight="1">
      <c r="A623" s="602" t="s">
        <v>713</v>
      </c>
      <c r="B623" s="603"/>
      <c r="C623" s="603"/>
      <c r="D623" s="603"/>
      <c r="E623" s="603"/>
      <c r="F623" s="603"/>
      <c r="G623" s="604"/>
      <c r="H623" s="608" t="s">
        <v>41</v>
      </c>
      <c r="I623" s="609"/>
      <c r="J623" s="106">
        <f>J388+J436+J546</f>
        <v>0</v>
      </c>
      <c r="K623" s="107">
        <f>K388+K436+K546+K488</f>
        <v>23176</v>
      </c>
    </row>
    <row r="624" spans="1:15" s="113" customFormat="1" ht="18" customHeight="1" thickBot="1">
      <c r="A624" s="605"/>
      <c r="B624" s="606"/>
      <c r="C624" s="606"/>
      <c r="D624" s="606"/>
      <c r="E624" s="606"/>
      <c r="F624" s="606"/>
      <c r="G624" s="607"/>
      <c r="H624" s="610" t="s">
        <v>42</v>
      </c>
      <c r="I624" s="611"/>
      <c r="J624" s="104">
        <f>J389+J437+J547</f>
        <v>0</v>
      </c>
      <c r="K624" s="105">
        <f>K389+K437+K547</f>
        <v>1149</v>
      </c>
    </row>
    <row r="625" spans="1:11" s="113" customFormat="1" ht="18" customHeight="1">
      <c r="A625" s="602" t="s">
        <v>228</v>
      </c>
      <c r="B625" s="603"/>
      <c r="C625" s="603"/>
      <c r="D625" s="603"/>
      <c r="E625" s="603"/>
      <c r="F625" s="603"/>
      <c r="G625" s="604"/>
      <c r="H625" s="608" t="s">
        <v>41</v>
      </c>
      <c r="I625" s="609"/>
      <c r="J625" s="106">
        <f>J621-J623</f>
        <v>0</v>
      </c>
      <c r="K625" s="107">
        <f>K621-K623</f>
        <v>3512</v>
      </c>
    </row>
    <row r="626" spans="1:11" s="113" customFormat="1" ht="18" customHeight="1" thickBot="1">
      <c r="A626" s="605"/>
      <c r="B626" s="606"/>
      <c r="C626" s="606"/>
      <c r="D626" s="606"/>
      <c r="E626" s="606"/>
      <c r="F626" s="606"/>
      <c r="G626" s="607"/>
      <c r="H626" s="610" t="s">
        <v>42</v>
      </c>
      <c r="I626" s="611"/>
      <c r="J626" s="104">
        <f>J622-J624</f>
        <v>0</v>
      </c>
      <c r="K626" s="105">
        <f>K622-K624</f>
        <v>2101</v>
      </c>
    </row>
    <row r="627" spans="1:11" s="113" customFormat="1" ht="18" customHeight="1">
      <c r="A627" s="612" t="s">
        <v>714</v>
      </c>
      <c r="B627" s="908"/>
      <c r="C627" s="908"/>
      <c r="D627" s="613"/>
      <c r="E627" s="618" t="s">
        <v>229</v>
      </c>
      <c r="F627" s="619"/>
      <c r="G627" s="619"/>
      <c r="H627" s="619"/>
      <c r="I627" s="620"/>
      <c r="J627" s="114">
        <v>0</v>
      </c>
      <c r="K627" s="115">
        <f>(K623+K624)/(K607+K608)*100</f>
        <v>104.62365591397848</v>
      </c>
    </row>
    <row r="628" spans="1:11" s="113" customFormat="1" ht="18" customHeight="1">
      <c r="A628" s="909"/>
      <c r="B628" s="910"/>
      <c r="C628" s="910"/>
      <c r="D628" s="616"/>
      <c r="E628" s="621" t="s">
        <v>230</v>
      </c>
      <c r="F628" s="622"/>
      <c r="G628" s="622"/>
      <c r="H628" s="622"/>
      <c r="I628" s="623"/>
      <c r="J628" s="116">
        <v>0</v>
      </c>
      <c r="K628" s="117">
        <f>(K623+K624)/(K616+K617)*100</f>
        <v>81.221409729874111</v>
      </c>
    </row>
    <row r="629" spans="1:11" s="113" customFormat="1" ht="18" customHeight="1" thickBot="1">
      <c r="A629" s="753"/>
      <c r="B629" s="754"/>
      <c r="C629" s="754"/>
      <c r="D629" s="617"/>
      <c r="E629" s="624" t="s">
        <v>231</v>
      </c>
      <c r="F629" s="625"/>
      <c r="G629" s="625"/>
      <c r="H629" s="625"/>
      <c r="I629" s="626"/>
      <c r="J629" s="118">
        <v>0</v>
      </c>
      <c r="K629" s="119">
        <f>(K623+K624)/(K621+K622)*100</f>
        <v>81.251252588683272</v>
      </c>
    </row>
    <row r="630" spans="1:11" s="113" customFormat="1" ht="18" customHeight="1" thickBot="1">
      <c r="A630" s="748" t="s">
        <v>715</v>
      </c>
      <c r="B630" s="749"/>
      <c r="C630" s="749"/>
      <c r="D630" s="749"/>
      <c r="E630" s="749"/>
      <c r="F630" s="749"/>
      <c r="G630" s="750"/>
      <c r="H630" s="751" t="s">
        <v>43</v>
      </c>
      <c r="I630" s="752"/>
      <c r="J630" s="136" t="str">
        <f>J443</f>
        <v>(0)</v>
      </c>
      <c r="K630" s="176" t="str">
        <f>K443</f>
        <v>(71)</v>
      </c>
    </row>
    <row r="631" spans="1:11" s="113" customFormat="1" ht="18" customHeight="1">
      <c r="A631" s="612" t="s">
        <v>716</v>
      </c>
      <c r="B631" s="603"/>
      <c r="C631" s="603"/>
      <c r="D631" s="613"/>
      <c r="E631" s="618" t="s">
        <v>236</v>
      </c>
      <c r="F631" s="619"/>
      <c r="G631" s="619"/>
      <c r="H631" s="619"/>
      <c r="I631" s="620"/>
      <c r="J631" s="138" t="str">
        <f>J444</f>
        <v>(0)</v>
      </c>
      <c r="K631" s="177">
        <v>21</v>
      </c>
    </row>
    <row r="632" spans="1:11" s="113" customFormat="1" ht="18" customHeight="1" thickBot="1">
      <c r="A632" s="753"/>
      <c r="B632" s="754"/>
      <c r="C632" s="754"/>
      <c r="D632" s="617"/>
      <c r="E632" s="755" t="s">
        <v>237</v>
      </c>
      <c r="F632" s="756"/>
      <c r="G632" s="756"/>
      <c r="H632" s="756"/>
      <c r="I632" s="757"/>
      <c r="J632" s="140" t="str">
        <f>J445</f>
        <v>(0)</v>
      </c>
      <c r="K632" s="178">
        <v>21</v>
      </c>
    </row>
    <row r="633" spans="1:11" s="113" customFormat="1" ht="59.25" customHeight="1">
      <c r="A633" s="900" t="s">
        <v>247</v>
      </c>
      <c r="B633" s="901"/>
      <c r="C633" s="901"/>
      <c r="D633" s="901"/>
      <c r="E633" s="901"/>
      <c r="F633" s="901"/>
      <c r="G633" s="901"/>
      <c r="H633" s="901"/>
      <c r="I633" s="901"/>
      <c r="J633" s="901"/>
      <c r="K633" s="902"/>
    </row>
    <row r="634" spans="1:11" s="113" customFormat="1" ht="58.5" customHeight="1">
      <c r="A634" s="903" t="s">
        <v>248</v>
      </c>
      <c r="B634" s="904"/>
      <c r="C634" s="904"/>
      <c r="D634" s="904"/>
      <c r="E634" s="904"/>
      <c r="F634" s="904"/>
      <c r="G634" s="904"/>
      <c r="H634" s="904"/>
      <c r="I634" s="904"/>
      <c r="J634" s="904"/>
      <c r="K634" s="905"/>
    </row>
    <row r="635" spans="1:11" s="113" customFormat="1" ht="9.75" customHeight="1">
      <c r="A635" s="179"/>
      <c r="B635" s="180"/>
      <c r="C635" s="180"/>
      <c r="D635" s="180"/>
      <c r="E635" s="180"/>
      <c r="F635" s="180"/>
      <c r="G635" s="180"/>
      <c r="H635" s="180"/>
      <c r="I635" s="180"/>
      <c r="J635" s="180"/>
      <c r="K635" s="181"/>
    </row>
    <row r="636" spans="1:11" s="113" customFormat="1" ht="46.5" customHeight="1">
      <c r="A636" s="906" t="s">
        <v>786</v>
      </c>
      <c r="B636" s="907"/>
      <c r="C636" s="907"/>
      <c r="D636" s="907"/>
      <c r="E636" s="907"/>
      <c r="F636" s="907"/>
      <c r="G636" s="907"/>
      <c r="H636" s="907"/>
      <c r="I636" s="907"/>
      <c r="J636" s="907"/>
      <c r="K636" s="907"/>
    </row>
    <row r="641" spans="1:11" ht="15.95" customHeight="1">
      <c r="A641" s="898" t="s">
        <v>249</v>
      </c>
      <c r="B641" s="899"/>
      <c r="C641" s="899"/>
      <c r="D641" s="899"/>
      <c r="E641" s="899"/>
      <c r="F641" s="899"/>
      <c r="G641" s="899"/>
      <c r="H641" s="899"/>
      <c r="I641" s="899"/>
      <c r="J641" s="899"/>
      <c r="K641" s="899"/>
    </row>
    <row r="643" spans="1:11" ht="29.1" customHeight="1">
      <c r="A643" s="545" t="s">
        <v>250</v>
      </c>
      <c r="B643" s="545"/>
      <c r="C643" s="545"/>
      <c r="D643" s="545"/>
      <c r="E643" s="545"/>
      <c r="F643" s="545"/>
      <c r="G643" s="545"/>
      <c r="H643" s="545"/>
      <c r="I643" s="545"/>
      <c r="J643" s="545"/>
      <c r="K643" s="545"/>
    </row>
    <row r="645" spans="1:11" ht="29.1" customHeight="1">
      <c r="A645" s="545" t="s">
        <v>251</v>
      </c>
      <c r="B645" s="545"/>
      <c r="C645" s="545"/>
      <c r="D645" s="545"/>
      <c r="E645" s="545"/>
      <c r="F645" s="545"/>
      <c r="G645" s="545"/>
      <c r="H645" s="545"/>
      <c r="I645" s="545"/>
      <c r="J645" s="545"/>
      <c r="K645" s="545"/>
    </row>
    <row r="647" spans="1:11" ht="29.1" customHeight="1">
      <c r="A647" s="545" t="s">
        <v>252</v>
      </c>
      <c r="B647" s="545"/>
      <c r="C647" s="545"/>
      <c r="D647" s="545"/>
      <c r="E647" s="545"/>
      <c r="F647" s="545"/>
      <c r="G647" s="545"/>
      <c r="H647" s="545"/>
      <c r="I647" s="545"/>
      <c r="J647" s="545"/>
      <c r="K647" s="545"/>
    </row>
    <row r="649" spans="1:11" ht="29.1" customHeight="1">
      <c r="A649" s="545" t="s">
        <v>253</v>
      </c>
      <c r="B649" s="545"/>
      <c r="C649" s="545"/>
      <c r="D649" s="545"/>
      <c r="E649" s="545"/>
      <c r="F649" s="545"/>
      <c r="G649" s="545"/>
      <c r="H649" s="545"/>
      <c r="I649" s="545"/>
      <c r="J649" s="545"/>
      <c r="K649" s="545"/>
    </row>
    <row r="651" spans="1:11" ht="14.1" customHeight="1">
      <c r="A651" s="545" t="s">
        <v>254</v>
      </c>
      <c r="B651" s="545"/>
      <c r="C651" s="545"/>
      <c r="D651" s="545"/>
      <c r="E651" s="545"/>
      <c r="F651" s="545"/>
      <c r="G651" s="545"/>
      <c r="H651" s="545"/>
      <c r="I651" s="545"/>
      <c r="J651" s="545"/>
      <c r="K651" s="545"/>
    </row>
    <row r="653" spans="1:11" ht="29.1" customHeight="1">
      <c r="A653" s="545" t="s">
        <v>255</v>
      </c>
      <c r="B653" s="545"/>
      <c r="C653" s="545"/>
      <c r="D653" s="545"/>
      <c r="E653" s="545"/>
      <c r="F653" s="545"/>
      <c r="G653" s="545"/>
      <c r="H653" s="545"/>
      <c r="I653" s="545"/>
      <c r="J653" s="545"/>
      <c r="K653" s="545"/>
    </row>
    <row r="655" spans="1:11" ht="17.100000000000001" customHeight="1">
      <c r="A655" s="556" t="s">
        <v>749</v>
      </c>
      <c r="B655" s="592"/>
      <c r="C655" s="592"/>
      <c r="D655" s="592"/>
      <c r="E655" s="592"/>
      <c r="F655" s="592"/>
      <c r="G655" s="592"/>
      <c r="H655" s="592"/>
      <c r="I655" s="592"/>
      <c r="J655" s="592"/>
      <c r="K655" s="592"/>
    </row>
    <row r="657" spans="1:11" ht="17.100000000000001" customHeight="1">
      <c r="A657" s="655" t="s">
        <v>209</v>
      </c>
      <c r="B657" s="655"/>
      <c r="C657" s="655"/>
      <c r="D657" s="655"/>
      <c r="E657" s="655"/>
      <c r="F657" s="655"/>
      <c r="G657" s="655"/>
      <c r="H657" s="655"/>
      <c r="I657" s="655"/>
      <c r="J657" s="655"/>
      <c r="K657" s="655"/>
    </row>
    <row r="658" spans="1:11" ht="17.100000000000001" customHeight="1">
      <c r="A658" s="655" t="s">
        <v>719</v>
      </c>
      <c r="B658" s="655"/>
      <c r="C658" s="655"/>
      <c r="D658" s="655"/>
      <c r="E658" s="655"/>
      <c r="F658" s="655"/>
      <c r="G658" s="655"/>
      <c r="H658" s="655"/>
      <c r="I658" s="655"/>
      <c r="J658" s="655"/>
      <c r="K658" s="655"/>
    </row>
    <row r="659" spans="1:11" ht="17.100000000000001" customHeight="1">
      <c r="A659" s="655" t="s">
        <v>257</v>
      </c>
      <c r="B659" s="655"/>
      <c r="C659" s="655"/>
      <c r="D659" s="655"/>
      <c r="E659" s="655"/>
      <c r="F659" s="655"/>
      <c r="G659" s="655"/>
      <c r="H659" s="655"/>
      <c r="I659" s="655"/>
      <c r="J659" s="655"/>
      <c r="K659" s="655"/>
    </row>
    <row r="660" spans="1:11" ht="17.100000000000001" customHeight="1">
      <c r="A660" s="84"/>
      <c r="B660" s="84"/>
      <c r="C660" s="84"/>
      <c r="D660" s="84"/>
      <c r="E660" s="84"/>
      <c r="F660" s="84"/>
      <c r="G660" s="84"/>
      <c r="H660" s="84"/>
      <c r="I660" s="84"/>
      <c r="J660" s="84"/>
      <c r="K660" s="84"/>
    </row>
    <row r="661" spans="1:11" ht="15" customHeight="1" thickBot="1">
      <c r="A661" s="85"/>
      <c r="B661" s="85"/>
      <c r="C661" s="86"/>
      <c r="D661" s="86"/>
      <c r="E661" s="87"/>
      <c r="F661" s="86"/>
      <c r="G661" s="87"/>
      <c r="H661" s="87"/>
      <c r="I661" s="87"/>
      <c r="J661" s="88"/>
      <c r="K661" s="88" t="s">
        <v>211</v>
      </c>
    </row>
    <row r="662" spans="1:11" s="90" customFormat="1" ht="40.5" customHeight="1">
      <c r="A662" s="656" t="s">
        <v>258</v>
      </c>
      <c r="B662" s="656" t="s">
        <v>259</v>
      </c>
      <c r="C662" s="182" t="s">
        <v>213</v>
      </c>
      <c r="D662" s="656" t="s">
        <v>260</v>
      </c>
      <c r="E662" s="89" t="s">
        <v>214</v>
      </c>
      <c r="F662" s="659" t="s">
        <v>215</v>
      </c>
      <c r="G662" s="660"/>
      <c r="H662" s="659" t="s">
        <v>711</v>
      </c>
      <c r="I662" s="660"/>
      <c r="J662" s="659" t="s">
        <v>712</v>
      </c>
      <c r="K662" s="660"/>
    </row>
    <row r="663" spans="1:11" s="90" customFormat="1" ht="18" customHeight="1" thickBot="1">
      <c r="A663" s="657"/>
      <c r="B663" s="657"/>
      <c r="C663" s="183" t="s">
        <v>218</v>
      </c>
      <c r="D663" s="657"/>
      <c r="E663" s="91" t="s">
        <v>70</v>
      </c>
      <c r="F663" s="92" t="s">
        <v>219</v>
      </c>
      <c r="G663" s="91" t="s">
        <v>70</v>
      </c>
      <c r="H663" s="92" t="s">
        <v>219</v>
      </c>
      <c r="I663" s="91" t="s">
        <v>70</v>
      </c>
      <c r="J663" s="92" t="s">
        <v>219</v>
      </c>
      <c r="K663" s="91" t="s">
        <v>70</v>
      </c>
    </row>
    <row r="664" spans="1:11" s="83" customFormat="1" ht="21" customHeight="1">
      <c r="A664" s="642" t="s">
        <v>261</v>
      </c>
      <c r="B664" s="642" t="s">
        <v>176</v>
      </c>
      <c r="C664" s="184" t="s">
        <v>41</v>
      </c>
      <c r="D664" s="644" t="s">
        <v>262</v>
      </c>
      <c r="E664" s="869">
        <v>1</v>
      </c>
      <c r="F664" s="787">
        <v>0</v>
      </c>
      <c r="G664" s="863">
        <v>11628</v>
      </c>
      <c r="H664" s="787">
        <v>0</v>
      </c>
      <c r="I664" s="863">
        <v>7628</v>
      </c>
      <c r="J664" s="93">
        <v>0</v>
      </c>
      <c r="K664" s="94">
        <v>3989</v>
      </c>
    </row>
    <row r="665" spans="1:11" s="83" customFormat="1" ht="21" customHeight="1">
      <c r="A665" s="783"/>
      <c r="B665" s="783"/>
      <c r="C665" s="185" t="s">
        <v>42</v>
      </c>
      <c r="D665" s="785"/>
      <c r="E665" s="896"/>
      <c r="F665" s="788"/>
      <c r="G665" s="897"/>
      <c r="H665" s="788"/>
      <c r="I665" s="897"/>
      <c r="J665" s="164">
        <v>0</v>
      </c>
      <c r="K665" s="165">
        <v>0</v>
      </c>
    </row>
    <row r="666" spans="1:11" s="83" customFormat="1" ht="17.100000000000001" customHeight="1" thickBot="1">
      <c r="A666" s="867"/>
      <c r="B666" s="867"/>
      <c r="C666" s="186" t="s">
        <v>43</v>
      </c>
      <c r="D666" s="868"/>
      <c r="E666" s="870"/>
      <c r="F666" s="862"/>
      <c r="G666" s="864"/>
      <c r="H666" s="862"/>
      <c r="I666" s="864"/>
      <c r="J666" s="187" t="s">
        <v>263</v>
      </c>
      <c r="K666" s="188" t="s">
        <v>263</v>
      </c>
    </row>
    <row r="667" spans="1:11" s="83" customFormat="1" ht="17.100000000000001" customHeight="1">
      <c r="A667" s="865" t="s">
        <v>220</v>
      </c>
      <c r="B667" s="97" t="s">
        <v>221</v>
      </c>
      <c r="C667" s="189" t="s">
        <v>41</v>
      </c>
      <c r="D667" s="651" t="s">
        <v>264</v>
      </c>
      <c r="E667" s="828">
        <v>0</v>
      </c>
      <c r="F667" s="778">
        <v>0</v>
      </c>
      <c r="G667" s="825">
        <v>0</v>
      </c>
      <c r="H667" s="778">
        <v>0</v>
      </c>
      <c r="I667" s="825">
        <v>0</v>
      </c>
      <c r="J667" s="106">
        <v>0</v>
      </c>
      <c r="K667" s="107">
        <v>0</v>
      </c>
    </row>
    <row r="668" spans="1:11" s="83" customFormat="1" ht="17.100000000000001" customHeight="1">
      <c r="A668" s="776"/>
      <c r="B668" s="776" t="s">
        <v>222</v>
      </c>
      <c r="C668" s="190" t="s">
        <v>42</v>
      </c>
      <c r="D668" s="777"/>
      <c r="E668" s="895"/>
      <c r="F668" s="779"/>
      <c r="G668" s="894"/>
      <c r="H668" s="779"/>
      <c r="I668" s="894"/>
      <c r="J668" s="152">
        <v>0</v>
      </c>
      <c r="K668" s="174">
        <v>0</v>
      </c>
    </row>
    <row r="669" spans="1:11" s="83" customFormat="1" ht="17.100000000000001" customHeight="1" thickBot="1">
      <c r="A669" s="776"/>
      <c r="B669" s="781"/>
      <c r="C669" s="191" t="s">
        <v>43</v>
      </c>
      <c r="D669" s="866"/>
      <c r="E669" s="829"/>
      <c r="F669" s="827"/>
      <c r="G669" s="826"/>
      <c r="H669" s="827"/>
      <c r="I669" s="826"/>
      <c r="J669" s="192" t="s">
        <v>234</v>
      </c>
      <c r="K669" s="193" t="s">
        <v>234</v>
      </c>
    </row>
    <row r="670" spans="1:11" s="83" customFormat="1" ht="21" customHeight="1">
      <c r="A670" s="776"/>
      <c r="B670" s="97" t="s">
        <v>223</v>
      </c>
      <c r="C670" s="194" t="s">
        <v>41</v>
      </c>
      <c r="D670" s="651" t="s">
        <v>264</v>
      </c>
      <c r="E670" s="828">
        <v>0</v>
      </c>
      <c r="F670" s="778">
        <v>0</v>
      </c>
      <c r="G670" s="825">
        <v>0</v>
      </c>
      <c r="H670" s="778">
        <v>0</v>
      </c>
      <c r="I670" s="825">
        <v>0</v>
      </c>
      <c r="J670" s="106">
        <v>0</v>
      </c>
      <c r="K670" s="107">
        <v>0</v>
      </c>
    </row>
    <row r="671" spans="1:11" s="83" customFormat="1" ht="21" customHeight="1">
      <c r="A671" s="776"/>
      <c r="B671" s="776" t="s">
        <v>224</v>
      </c>
      <c r="C671" s="195" t="s">
        <v>42</v>
      </c>
      <c r="D671" s="777"/>
      <c r="E671" s="895"/>
      <c r="F671" s="779"/>
      <c r="G671" s="894"/>
      <c r="H671" s="779"/>
      <c r="I671" s="894"/>
      <c r="J671" s="152">
        <v>0</v>
      </c>
      <c r="K671" s="174">
        <v>0</v>
      </c>
    </row>
    <row r="672" spans="1:11" s="123" customFormat="1" ht="21" customHeight="1" thickBot="1">
      <c r="A672" s="781"/>
      <c r="B672" s="781"/>
      <c r="C672" s="129" t="s">
        <v>43</v>
      </c>
      <c r="D672" s="866"/>
      <c r="E672" s="829"/>
      <c r="F672" s="827"/>
      <c r="G672" s="826"/>
      <c r="H672" s="827"/>
      <c r="I672" s="826"/>
      <c r="J672" s="192" t="s">
        <v>234</v>
      </c>
      <c r="K672" s="193" t="s">
        <v>234</v>
      </c>
    </row>
    <row r="673" spans="1:11" s="83" customFormat="1" ht="21" customHeight="1">
      <c r="A673" s="627" t="s">
        <v>261</v>
      </c>
      <c r="B673" s="629" t="s">
        <v>176</v>
      </c>
      <c r="C673" s="196" t="s">
        <v>41</v>
      </c>
      <c r="D673" s="631" t="s">
        <v>262</v>
      </c>
      <c r="E673" s="633">
        <f t="shared" ref="E673:J673" si="17">(E664+E667)-E670</f>
        <v>1</v>
      </c>
      <c r="F673" s="758">
        <f t="shared" si="17"/>
        <v>0</v>
      </c>
      <c r="G673" s="857">
        <f>(G664+G667)-G670</f>
        <v>11628</v>
      </c>
      <c r="H673" s="758">
        <f t="shared" si="17"/>
        <v>0</v>
      </c>
      <c r="I673" s="857">
        <f t="shared" si="17"/>
        <v>7628</v>
      </c>
      <c r="J673" s="109">
        <f t="shared" si="17"/>
        <v>0</v>
      </c>
      <c r="K673" s="110">
        <f>(K664+K667)-K670</f>
        <v>3989</v>
      </c>
    </row>
    <row r="674" spans="1:11" s="83" customFormat="1" ht="17.100000000000001" customHeight="1">
      <c r="A674" s="769"/>
      <c r="B674" s="770"/>
      <c r="C674" s="197" t="s">
        <v>42</v>
      </c>
      <c r="D674" s="771"/>
      <c r="E674" s="893"/>
      <c r="F674" s="759"/>
      <c r="G674" s="891"/>
      <c r="H674" s="759"/>
      <c r="I674" s="891"/>
      <c r="J674" s="130">
        <f>(J665+J668)-J671</f>
        <v>0</v>
      </c>
      <c r="K674" s="131">
        <f>(K665+K668)-K671</f>
        <v>0</v>
      </c>
    </row>
    <row r="675" spans="1:11" s="83" customFormat="1" ht="17.100000000000001" customHeight="1" thickBot="1">
      <c r="A675" s="892"/>
      <c r="B675" s="861"/>
      <c r="C675" s="198" t="s">
        <v>43</v>
      </c>
      <c r="D675" s="632"/>
      <c r="E675" s="634"/>
      <c r="F675" s="859"/>
      <c r="G675" s="858"/>
      <c r="H675" s="859"/>
      <c r="I675" s="858"/>
      <c r="J675" s="132" t="s">
        <v>234</v>
      </c>
      <c r="K675" s="133" t="str">
        <f>K666</f>
        <v>0</v>
      </c>
    </row>
    <row r="676" spans="1:11" s="83" customFormat="1" ht="17.100000000000001" customHeight="1">
      <c r="A676" s="635" t="s">
        <v>225</v>
      </c>
      <c r="B676" s="764"/>
      <c r="C676" s="637"/>
      <c r="D676" s="637"/>
      <c r="E676" s="637"/>
      <c r="F676" s="637"/>
      <c r="G676" s="765"/>
      <c r="H676" s="608" t="s">
        <v>41</v>
      </c>
      <c r="I676" s="846"/>
      <c r="J676" s="106">
        <v>0</v>
      </c>
      <c r="K676" s="107">
        <v>0</v>
      </c>
    </row>
    <row r="677" spans="1:11" s="83" customFormat="1" ht="17.100000000000001" customHeight="1" thickBot="1">
      <c r="A677" s="860"/>
      <c r="B677" s="766"/>
      <c r="C677" s="767"/>
      <c r="D677" s="767"/>
      <c r="E677" s="767"/>
      <c r="F677" s="767"/>
      <c r="G677" s="768"/>
      <c r="H677" s="847" t="s">
        <v>42</v>
      </c>
      <c r="I677" s="848"/>
      <c r="J677" s="104">
        <v>0</v>
      </c>
      <c r="K677" s="105">
        <v>0</v>
      </c>
    </row>
    <row r="678" spans="1:11" s="113" customFormat="1" ht="17.100000000000001" customHeight="1">
      <c r="A678" s="602" t="s">
        <v>227</v>
      </c>
      <c r="B678" s="841"/>
      <c r="C678" s="841"/>
      <c r="D678" s="841"/>
      <c r="E678" s="841"/>
      <c r="F678" s="841"/>
      <c r="G678" s="842"/>
      <c r="H678" s="608" t="s">
        <v>41</v>
      </c>
      <c r="I678" s="846"/>
      <c r="J678" s="106">
        <f>J673-J676</f>
        <v>0</v>
      </c>
      <c r="K678" s="107">
        <f>K673-K676</f>
        <v>3989</v>
      </c>
    </row>
    <row r="679" spans="1:11" s="113" customFormat="1" ht="17.100000000000001" customHeight="1" thickBot="1">
      <c r="A679" s="843"/>
      <c r="B679" s="844"/>
      <c r="C679" s="844"/>
      <c r="D679" s="844"/>
      <c r="E679" s="844"/>
      <c r="F679" s="844"/>
      <c r="G679" s="845"/>
      <c r="H679" s="847" t="s">
        <v>42</v>
      </c>
      <c r="I679" s="848"/>
      <c r="J679" s="104">
        <f>J674-J677</f>
        <v>0</v>
      </c>
      <c r="K679" s="105">
        <f>K674-K677</f>
        <v>0</v>
      </c>
    </row>
    <row r="680" spans="1:11" s="113" customFormat="1" ht="17.100000000000001" customHeight="1">
      <c r="A680" s="602" t="s">
        <v>713</v>
      </c>
      <c r="B680" s="841"/>
      <c r="C680" s="841"/>
      <c r="D680" s="841"/>
      <c r="E680" s="841"/>
      <c r="F680" s="841"/>
      <c r="G680" s="842"/>
      <c r="H680" s="608" t="s">
        <v>41</v>
      </c>
      <c r="I680" s="846"/>
      <c r="J680" s="106">
        <v>0</v>
      </c>
      <c r="K680" s="107">
        <v>645</v>
      </c>
    </row>
    <row r="681" spans="1:11" s="113" customFormat="1" ht="17.100000000000001" customHeight="1" thickBot="1">
      <c r="A681" s="843"/>
      <c r="B681" s="844"/>
      <c r="C681" s="844"/>
      <c r="D681" s="844"/>
      <c r="E681" s="844"/>
      <c r="F681" s="844"/>
      <c r="G681" s="845"/>
      <c r="H681" s="847" t="s">
        <v>42</v>
      </c>
      <c r="I681" s="848"/>
      <c r="J681" s="104">
        <v>0</v>
      </c>
      <c r="K681" s="105">
        <v>0</v>
      </c>
    </row>
    <row r="682" spans="1:11" s="113" customFormat="1" ht="17.100000000000001" customHeight="1">
      <c r="A682" s="602" t="s">
        <v>228</v>
      </c>
      <c r="B682" s="841"/>
      <c r="C682" s="841"/>
      <c r="D682" s="841"/>
      <c r="E682" s="841"/>
      <c r="F682" s="841"/>
      <c r="G682" s="842"/>
      <c r="H682" s="608" t="s">
        <v>41</v>
      </c>
      <c r="I682" s="846"/>
      <c r="J682" s="106">
        <f>J678-J680</f>
        <v>0</v>
      </c>
      <c r="K682" s="107">
        <f>K678-K680</f>
        <v>3344</v>
      </c>
    </row>
    <row r="683" spans="1:11" s="113" customFormat="1" ht="12.75" customHeight="1" thickBot="1">
      <c r="A683" s="843"/>
      <c r="B683" s="844"/>
      <c r="C683" s="844"/>
      <c r="D683" s="844"/>
      <c r="E683" s="844"/>
      <c r="F683" s="844"/>
      <c r="G683" s="845"/>
      <c r="H683" s="847" t="s">
        <v>42</v>
      </c>
      <c r="I683" s="848"/>
      <c r="J683" s="104">
        <f>J679-J681</f>
        <v>0</v>
      </c>
      <c r="K683" s="105">
        <f>K679-K681</f>
        <v>0</v>
      </c>
    </row>
    <row r="684" spans="1:11" s="113" customFormat="1" ht="17.100000000000001" customHeight="1">
      <c r="A684" s="612" t="s">
        <v>714</v>
      </c>
      <c r="B684" s="849"/>
      <c r="C684" s="849"/>
      <c r="D684" s="850"/>
      <c r="E684" s="618" t="s">
        <v>229</v>
      </c>
      <c r="F684" s="619"/>
      <c r="G684" s="619"/>
      <c r="H684" s="619"/>
      <c r="I684" s="620"/>
      <c r="J684" s="114">
        <v>0</v>
      </c>
      <c r="K684" s="115">
        <f>(K680+K681)/(K664+K665)*100</f>
        <v>16.169466031586861</v>
      </c>
    </row>
    <row r="685" spans="1:11" s="113" customFormat="1" ht="17.100000000000001" customHeight="1">
      <c r="A685" s="851"/>
      <c r="B685" s="852"/>
      <c r="C685" s="852"/>
      <c r="D685" s="853"/>
      <c r="E685" s="621" t="s">
        <v>230</v>
      </c>
      <c r="F685" s="622"/>
      <c r="G685" s="622"/>
      <c r="H685" s="622"/>
      <c r="I685" s="623"/>
      <c r="J685" s="116">
        <v>0</v>
      </c>
      <c r="K685" s="117">
        <f>(K680+K681)/(K673+K674)*100</f>
        <v>16.169466031586861</v>
      </c>
    </row>
    <row r="686" spans="1:11" s="113" customFormat="1" ht="17.100000000000001" customHeight="1" thickBot="1">
      <c r="A686" s="854"/>
      <c r="B686" s="855"/>
      <c r="C686" s="855"/>
      <c r="D686" s="856"/>
      <c r="E686" s="624" t="s">
        <v>231</v>
      </c>
      <c r="F686" s="625"/>
      <c r="G686" s="625"/>
      <c r="H686" s="625"/>
      <c r="I686" s="626"/>
      <c r="J686" s="118">
        <v>0</v>
      </c>
      <c r="K686" s="119">
        <f>(K680+K681)/(K678+K679)*100</f>
        <v>16.169466031586861</v>
      </c>
    </row>
    <row r="687" spans="1:11" s="113" customFormat="1" ht="33.950000000000003" customHeight="1" thickBot="1">
      <c r="A687" s="748" t="s">
        <v>715</v>
      </c>
      <c r="B687" s="749"/>
      <c r="C687" s="749"/>
      <c r="D687" s="749"/>
      <c r="E687" s="749"/>
      <c r="F687" s="749"/>
      <c r="G687" s="750"/>
      <c r="H687" s="890" t="s">
        <v>43</v>
      </c>
      <c r="I687" s="752"/>
      <c r="J687" s="199" t="s">
        <v>234</v>
      </c>
      <c r="K687" s="199" t="s">
        <v>234</v>
      </c>
    </row>
    <row r="688" spans="1:11" s="113" customFormat="1" ht="17.100000000000001" customHeight="1">
      <c r="A688" s="612" t="s">
        <v>716</v>
      </c>
      <c r="B688" s="849"/>
      <c r="C688" s="849"/>
      <c r="D688" s="850"/>
      <c r="E688" s="618" t="s">
        <v>236</v>
      </c>
      <c r="F688" s="619"/>
      <c r="G688" s="619"/>
      <c r="H688" s="619"/>
      <c r="I688" s="620"/>
      <c r="J688" s="200" t="s">
        <v>234</v>
      </c>
      <c r="K688" s="200" t="s">
        <v>234</v>
      </c>
    </row>
    <row r="689" spans="1:12" s="113" customFormat="1" ht="17.100000000000001" customHeight="1" thickBot="1">
      <c r="A689" s="854"/>
      <c r="B689" s="855"/>
      <c r="C689" s="855"/>
      <c r="D689" s="856"/>
      <c r="E689" s="755" t="s">
        <v>237</v>
      </c>
      <c r="F689" s="756"/>
      <c r="G689" s="756"/>
      <c r="H689" s="756"/>
      <c r="I689" s="757"/>
      <c r="J689" s="201" t="s">
        <v>234</v>
      </c>
      <c r="K689" s="201" t="s">
        <v>234</v>
      </c>
    </row>
    <row r="690" spans="1:12" s="113" customFormat="1" ht="12.75" customHeight="1">
      <c r="A690" s="202"/>
      <c r="B690" s="202"/>
      <c r="C690" s="202"/>
      <c r="D690" s="203"/>
      <c r="E690" s="204"/>
      <c r="F690" s="204"/>
      <c r="G690" s="204"/>
      <c r="H690" s="204"/>
      <c r="I690" s="204"/>
      <c r="J690" s="205"/>
      <c r="K690" s="206"/>
    </row>
    <row r="691" spans="1:12" s="113" customFormat="1" ht="12.75" customHeight="1">
      <c r="A691" s="202"/>
      <c r="B691" s="202"/>
      <c r="C691" s="202"/>
      <c r="D691" s="203"/>
      <c r="E691" s="204"/>
      <c r="F691" s="204"/>
      <c r="G691" s="204"/>
      <c r="H691" s="204"/>
      <c r="I691" s="204"/>
      <c r="J691" s="205"/>
      <c r="K691" s="206"/>
    </row>
    <row r="692" spans="1:12" s="113" customFormat="1" ht="12.75" customHeight="1">
      <c r="A692" s="202"/>
      <c r="B692" s="202"/>
      <c r="C692" s="202"/>
      <c r="D692" s="203"/>
      <c r="E692" s="204"/>
      <c r="F692" s="204"/>
      <c r="G692" s="204"/>
      <c r="H692" s="204"/>
      <c r="I692" s="204"/>
      <c r="J692" s="205"/>
      <c r="K692" s="206"/>
    </row>
    <row r="693" spans="1:12" s="113" customFormat="1" ht="12.75" customHeight="1">
      <c r="A693" s="202"/>
      <c r="B693" s="202"/>
      <c r="C693" s="202"/>
      <c r="D693" s="203"/>
      <c r="E693" s="204"/>
      <c r="F693" s="204"/>
      <c r="G693" s="204"/>
      <c r="H693" s="204"/>
      <c r="I693" s="204"/>
      <c r="J693" s="205"/>
      <c r="K693" s="206"/>
    </row>
    <row r="694" spans="1:12" s="113" customFormat="1" ht="12.75" customHeight="1">
      <c r="A694" s="202"/>
      <c r="B694" s="202"/>
      <c r="C694" s="202"/>
      <c r="D694" s="203"/>
      <c r="E694" s="204"/>
      <c r="F694" s="204"/>
      <c r="G694" s="204"/>
      <c r="H694" s="204"/>
      <c r="I694" s="204"/>
      <c r="J694" s="205"/>
      <c r="K694" s="206"/>
    </row>
    <row r="695" spans="1:12" s="113" customFormat="1" ht="12.75" customHeight="1">
      <c r="A695" s="553" t="s">
        <v>265</v>
      </c>
      <c r="B695" s="554"/>
      <c r="C695" s="554"/>
      <c r="D695" s="554"/>
      <c r="E695" s="554"/>
      <c r="F695" s="554"/>
      <c r="G695" s="554"/>
      <c r="H695" s="554"/>
      <c r="I695" s="554"/>
      <c r="J695" s="554"/>
      <c r="K695" s="554"/>
    </row>
    <row r="696" spans="1:12" s="113" customFormat="1" ht="15" customHeight="1">
      <c r="A696" s="207"/>
      <c r="B696" s="143"/>
      <c r="C696" s="143"/>
      <c r="D696" s="143"/>
      <c r="E696" s="143"/>
      <c r="F696" s="143"/>
      <c r="G696" s="143"/>
      <c r="H696" s="143"/>
      <c r="I696" s="143"/>
      <c r="J696" s="143"/>
      <c r="K696" s="146"/>
    </row>
    <row r="697" spans="1:12" s="113" customFormat="1" ht="15" customHeight="1">
      <c r="A697" s="207"/>
      <c r="B697" s="143"/>
      <c r="C697" s="143"/>
      <c r="D697" s="143"/>
      <c r="E697" s="143"/>
      <c r="F697" s="143"/>
      <c r="G697" s="143"/>
      <c r="H697" s="143"/>
      <c r="I697" s="143"/>
      <c r="J697" s="143"/>
      <c r="K697" s="146"/>
    </row>
    <row r="698" spans="1:12" s="113" customFormat="1" ht="12.75" customHeight="1">
      <c r="A698" s="551" t="s">
        <v>266</v>
      </c>
      <c r="B698" s="590"/>
      <c r="C698" s="590"/>
      <c r="D698" s="590"/>
      <c r="E698" s="590"/>
      <c r="F698" s="590"/>
      <c r="G698" s="590"/>
      <c r="H698" s="590"/>
      <c r="I698" s="590"/>
      <c r="J698" s="590"/>
      <c r="K698" s="590"/>
    </row>
    <row r="699" spans="1:12" s="113" customFormat="1" ht="10.5" customHeight="1">
      <c r="A699" s="207"/>
      <c r="B699" s="143"/>
      <c r="C699" s="143"/>
      <c r="D699" s="143"/>
      <c r="E699" s="143"/>
      <c r="F699" s="143"/>
      <c r="G699" s="143"/>
      <c r="H699" s="143"/>
      <c r="I699" s="143"/>
      <c r="J699" s="143"/>
      <c r="K699" s="146"/>
    </row>
    <row r="700" spans="1:12" s="113" customFormat="1" ht="16.5" customHeight="1">
      <c r="A700" s="888" t="s">
        <v>267</v>
      </c>
      <c r="B700" s="889"/>
      <c r="C700" s="889"/>
      <c r="D700" s="889"/>
      <c r="E700" s="889"/>
      <c r="F700" s="889"/>
      <c r="G700" s="889"/>
      <c r="H700" s="889"/>
      <c r="I700" s="889"/>
      <c r="J700" s="889"/>
      <c r="K700" s="889"/>
      <c r="L700" s="889"/>
    </row>
    <row r="701" spans="1:12" s="113" customFormat="1" ht="10.5" customHeight="1">
      <c r="A701" s="207"/>
      <c r="B701" s="143"/>
      <c r="C701" s="143"/>
      <c r="D701" s="143"/>
      <c r="E701" s="143"/>
      <c r="F701" s="143"/>
      <c r="G701" s="143"/>
      <c r="H701" s="143"/>
      <c r="I701" s="143"/>
      <c r="J701" s="143"/>
      <c r="K701" s="146"/>
    </row>
    <row r="702" spans="1:12" s="113" customFormat="1" ht="12.75" customHeight="1">
      <c r="A702" s="589" t="s">
        <v>268</v>
      </c>
      <c r="B702" s="590"/>
      <c r="C702" s="590"/>
      <c r="D702" s="590"/>
      <c r="E702" s="590"/>
      <c r="F702" s="590"/>
      <c r="G702" s="590"/>
      <c r="H702" s="590"/>
      <c r="I702" s="590"/>
      <c r="J702" s="590"/>
      <c r="K702" s="590"/>
    </row>
    <row r="703" spans="1:12" s="113" customFormat="1" ht="12.75" customHeight="1">
      <c r="A703" s="207"/>
      <c r="B703" s="143"/>
      <c r="C703" s="143"/>
      <c r="D703" s="143"/>
      <c r="E703" s="143"/>
      <c r="F703" s="143"/>
      <c r="G703" s="143"/>
      <c r="H703" s="143"/>
      <c r="I703" s="143"/>
      <c r="J703" s="143"/>
      <c r="K703" s="146"/>
    </row>
    <row r="704" spans="1:12" s="113" customFormat="1" ht="15" customHeight="1">
      <c r="A704" s="591" t="s">
        <v>269</v>
      </c>
      <c r="B704" s="591"/>
      <c r="C704" s="591"/>
      <c r="D704" s="591"/>
      <c r="E704" s="591"/>
      <c r="F704" s="591"/>
      <c r="G704" s="591"/>
      <c r="H704" s="591"/>
      <c r="I704" s="591"/>
      <c r="J704" s="591"/>
      <c r="K704" s="591"/>
    </row>
    <row r="705" spans="1:11" s="113" customFormat="1" ht="12.75" customHeight="1">
      <c r="A705" s="145"/>
      <c r="B705" s="143"/>
      <c r="C705" s="143"/>
      <c r="D705" s="143"/>
      <c r="E705" s="143"/>
      <c r="F705" s="143"/>
      <c r="G705" s="143"/>
      <c r="H705" s="143"/>
      <c r="I705" s="143"/>
      <c r="J705" s="143"/>
      <c r="K705" s="146"/>
    </row>
    <row r="706" spans="1:11" s="113" customFormat="1" ht="15" customHeight="1">
      <c r="A706" s="593" t="s">
        <v>270</v>
      </c>
      <c r="B706" s="592"/>
      <c r="C706" s="592"/>
      <c r="D706" s="592"/>
      <c r="E706" s="208" t="s">
        <v>271</v>
      </c>
      <c r="F706" s="594">
        <v>70000</v>
      </c>
      <c r="G706" s="594"/>
      <c r="H706" s="4"/>
      <c r="I706" s="4"/>
      <c r="J706" s="143"/>
      <c r="K706" s="146"/>
    </row>
    <row r="707" spans="1:11" s="113" customFormat="1" ht="15" customHeight="1">
      <c r="A707" s="593" t="s">
        <v>272</v>
      </c>
      <c r="B707" s="592"/>
      <c r="C707" s="592"/>
      <c r="D707" s="592"/>
      <c r="E707" s="208" t="s">
        <v>271</v>
      </c>
      <c r="F707" s="594">
        <v>499000</v>
      </c>
      <c r="G707" s="594"/>
      <c r="H707" s="4"/>
      <c r="I707" s="4"/>
      <c r="J707" s="143"/>
      <c r="K707" s="146"/>
    </row>
    <row r="708" spans="1:11" s="113" customFormat="1" ht="15" customHeight="1">
      <c r="A708" s="593" t="s">
        <v>273</v>
      </c>
      <c r="B708" s="592"/>
      <c r="C708" s="592"/>
      <c r="D708" s="592"/>
      <c r="E708" s="208" t="s">
        <v>271</v>
      </c>
      <c r="F708" s="594">
        <v>0</v>
      </c>
      <c r="G708" s="594"/>
      <c r="H708" s="4"/>
      <c r="I708" s="4"/>
      <c r="J708" s="143"/>
      <c r="K708" s="146"/>
    </row>
    <row r="709" spans="1:11" s="113" customFormat="1" ht="15" customHeight="1">
      <c r="A709" s="593" t="s">
        <v>274</v>
      </c>
      <c r="B709" s="592"/>
      <c r="C709" s="592"/>
      <c r="D709" s="592"/>
      <c r="E709" s="208" t="s">
        <v>271</v>
      </c>
      <c r="F709" s="594">
        <v>0</v>
      </c>
      <c r="G709" s="594"/>
      <c r="H709" s="4"/>
      <c r="I709" s="4"/>
      <c r="J709" s="143"/>
      <c r="K709" s="146"/>
    </row>
    <row r="710" spans="1:11" s="113" customFormat="1" ht="15" customHeight="1">
      <c r="A710" s="593" t="s">
        <v>276</v>
      </c>
      <c r="B710" s="592"/>
      <c r="C710" s="592"/>
      <c r="D710" s="592"/>
      <c r="E710" s="208" t="s">
        <v>271</v>
      </c>
      <c r="F710" s="887">
        <v>76000</v>
      </c>
      <c r="G710" s="887"/>
      <c r="H710" s="4"/>
      <c r="I710" s="4"/>
      <c r="J710" s="143"/>
      <c r="K710" s="146"/>
    </row>
    <row r="711" spans="1:11" s="113" customFormat="1" ht="15" customHeight="1" thickBot="1">
      <c r="A711" s="595" t="s">
        <v>277</v>
      </c>
      <c r="B711" s="596"/>
      <c r="C711" s="596"/>
      <c r="D711" s="596"/>
      <c r="E711" s="209" t="s">
        <v>271</v>
      </c>
      <c r="F711" s="597">
        <f>SUM(F706:G710)</f>
        <v>645000</v>
      </c>
      <c r="G711" s="597"/>
      <c r="H711" s="143"/>
      <c r="I711" s="143"/>
      <c r="J711" s="598"/>
      <c r="K711" s="598"/>
    </row>
    <row r="712" spans="1:11" s="113" customFormat="1" ht="15" customHeight="1" thickTop="1">
      <c r="A712" s="145"/>
      <c r="B712" s="143"/>
      <c r="C712" s="143"/>
      <c r="D712" s="143"/>
      <c r="E712" s="143"/>
      <c r="F712" s="143"/>
      <c r="G712" s="143"/>
      <c r="H712" s="143"/>
      <c r="I712" s="143"/>
      <c r="J712" s="143"/>
      <c r="K712" s="146"/>
    </row>
    <row r="713" spans="1:11" s="113" customFormat="1" ht="12.75" customHeight="1">
      <c r="A713" s="145"/>
      <c r="B713" s="143"/>
      <c r="C713" s="143"/>
      <c r="D713" s="143"/>
      <c r="E713" s="143"/>
      <c r="F713" s="143"/>
      <c r="G713" s="143"/>
      <c r="H713" s="143"/>
      <c r="I713" s="143"/>
      <c r="J713" s="143"/>
      <c r="K713" s="146"/>
    </row>
    <row r="714" spans="1:11" s="113" customFormat="1" ht="38.25" customHeight="1">
      <c r="A714" s="551" t="s">
        <v>278</v>
      </c>
      <c r="B714" s="590"/>
      <c r="C714" s="590"/>
      <c r="D714" s="590"/>
      <c r="E714" s="590"/>
      <c r="F714" s="590"/>
      <c r="G714" s="590"/>
      <c r="H714" s="590"/>
      <c r="I714" s="590"/>
      <c r="J714" s="590"/>
      <c r="K714" s="590"/>
    </row>
    <row r="715" spans="1:11" s="113" customFormat="1" ht="12.75" customHeight="1">
      <c r="A715" s="145"/>
      <c r="B715" s="143"/>
      <c r="C715" s="143"/>
      <c r="D715" s="143"/>
      <c r="E715" s="143"/>
      <c r="F715" s="143"/>
      <c r="G715" s="143"/>
      <c r="H715" s="143"/>
      <c r="I715" s="143"/>
      <c r="J715" s="143"/>
      <c r="K715" s="146"/>
    </row>
    <row r="716" spans="1:11" s="113" customFormat="1" ht="12.75" customHeight="1">
      <c r="A716" s="145"/>
      <c r="B716" s="143"/>
      <c r="C716" s="143"/>
      <c r="D716" s="143"/>
      <c r="E716" s="143"/>
      <c r="F716" s="143"/>
      <c r="G716" s="143"/>
      <c r="H716" s="143"/>
      <c r="I716" s="143"/>
      <c r="J716" s="143"/>
      <c r="K716" s="146"/>
    </row>
    <row r="717" spans="1:11" s="210" customFormat="1" ht="15" customHeight="1">
      <c r="A717" s="553" t="s">
        <v>279</v>
      </c>
      <c r="B717" s="554"/>
      <c r="C717" s="554"/>
      <c r="D717" s="554"/>
      <c r="E717" s="554"/>
      <c r="F717" s="554"/>
      <c r="G717" s="554"/>
      <c r="H717" s="554"/>
      <c r="I717" s="554"/>
      <c r="J717" s="554"/>
      <c r="K717" s="554"/>
    </row>
    <row r="718" spans="1:11" s="113" customFormat="1" ht="12.75" customHeight="1">
      <c r="A718" s="145"/>
      <c r="B718" s="143"/>
      <c r="C718" s="143"/>
      <c r="D718" s="143"/>
      <c r="E718" s="143"/>
      <c r="F718" s="143"/>
      <c r="G718" s="143"/>
      <c r="H718" s="143"/>
      <c r="I718" s="143"/>
      <c r="J718" s="143"/>
      <c r="K718" s="146"/>
    </row>
    <row r="719" spans="1:11" s="211" customFormat="1" ht="15" customHeight="1">
      <c r="A719" s="591" t="s">
        <v>280</v>
      </c>
      <c r="B719" s="590"/>
      <c r="C719" s="590"/>
      <c r="D719" s="590"/>
      <c r="E719" s="590"/>
      <c r="F719" s="590"/>
      <c r="G719" s="590"/>
      <c r="H719" s="590"/>
      <c r="I719" s="590"/>
      <c r="J719" s="590"/>
      <c r="K719" s="590"/>
    </row>
    <row r="720" spans="1:11" ht="13.5" thickBot="1"/>
    <row r="721" spans="1:11" ht="15" customHeight="1">
      <c r="A721" s="557" t="s">
        <v>729</v>
      </c>
      <c r="B721" s="580"/>
      <c r="C721" s="580"/>
      <c r="D721" s="580"/>
      <c r="E721" s="580"/>
      <c r="F721" s="580"/>
      <c r="G721" s="581"/>
      <c r="H721" s="576" t="s">
        <v>281</v>
      </c>
      <c r="I721" s="576" t="s">
        <v>282</v>
      </c>
      <c r="J721" s="557" t="s">
        <v>283</v>
      </c>
      <c r="K721" s="581"/>
    </row>
    <row r="722" spans="1:11" ht="42" customHeight="1">
      <c r="A722" s="584" t="s">
        <v>284</v>
      </c>
      <c r="B722" s="683"/>
      <c r="C722" s="683"/>
      <c r="D722" s="683"/>
      <c r="E722" s="683"/>
      <c r="F722" s="683"/>
      <c r="G722" s="684"/>
      <c r="H722" s="577"/>
      <c r="I722" s="577"/>
      <c r="J722" s="679"/>
      <c r="K722" s="680"/>
    </row>
    <row r="723" spans="1:11" ht="15" customHeight="1" thickBot="1">
      <c r="A723" s="672" t="s">
        <v>168</v>
      </c>
      <c r="B723" s="673"/>
      <c r="C723" s="673"/>
      <c r="D723" s="673"/>
      <c r="E723" s="673"/>
      <c r="F723" s="673"/>
      <c r="G723" s="674"/>
      <c r="H723" s="678"/>
      <c r="I723" s="678"/>
      <c r="J723" s="681"/>
      <c r="K723" s="682"/>
    </row>
    <row r="724" spans="1:11" ht="15" customHeight="1">
      <c r="A724" s="882" t="s">
        <v>285</v>
      </c>
      <c r="B724" s="883"/>
      <c r="C724" s="883"/>
      <c r="D724" s="883"/>
      <c r="E724" s="883"/>
      <c r="F724" s="883"/>
      <c r="G724" s="884"/>
      <c r="H724" s="380"/>
      <c r="I724" s="381"/>
      <c r="J724" s="885">
        <v>5680</v>
      </c>
      <c r="K724" s="886"/>
    </row>
    <row r="725" spans="1:11" ht="15" customHeight="1">
      <c r="A725" s="718" t="s">
        <v>286</v>
      </c>
      <c r="B725" s="719"/>
      <c r="C725" s="719"/>
      <c r="D725" s="719"/>
      <c r="E725" s="719"/>
      <c r="F725" s="719"/>
      <c r="G725" s="720"/>
      <c r="H725" s="382"/>
      <c r="I725" s="383"/>
      <c r="J725" s="711">
        <v>2000</v>
      </c>
      <c r="K725" s="712"/>
    </row>
    <row r="726" spans="1:11" ht="15" customHeight="1">
      <c r="A726" s="718" t="s">
        <v>287</v>
      </c>
      <c r="B726" s="719"/>
      <c r="C726" s="719"/>
      <c r="D726" s="719"/>
      <c r="E726" s="719"/>
      <c r="F726" s="719"/>
      <c r="G726" s="720"/>
      <c r="H726" s="382"/>
      <c r="I726" s="383"/>
      <c r="J726" s="711">
        <v>2000</v>
      </c>
      <c r="K726" s="712"/>
    </row>
    <row r="727" spans="1:11" ht="15" customHeight="1">
      <c r="A727" s="718" t="s">
        <v>288</v>
      </c>
      <c r="B727" s="719"/>
      <c r="C727" s="719"/>
      <c r="D727" s="719"/>
      <c r="E727" s="719"/>
      <c r="F727" s="719"/>
      <c r="G727" s="720"/>
      <c r="H727" s="382"/>
      <c r="I727" s="383"/>
      <c r="J727" s="711">
        <v>12604.87</v>
      </c>
      <c r="K727" s="712"/>
    </row>
    <row r="728" spans="1:11" ht="15" customHeight="1">
      <c r="A728" s="718" t="s">
        <v>289</v>
      </c>
      <c r="B728" s="719"/>
      <c r="C728" s="719"/>
      <c r="D728" s="719"/>
      <c r="E728" s="719"/>
      <c r="F728" s="719"/>
      <c r="G728" s="720"/>
      <c r="H728" s="382"/>
      <c r="I728" s="383"/>
      <c r="J728" s="711">
        <v>12604.86</v>
      </c>
      <c r="K728" s="712"/>
    </row>
    <row r="729" spans="1:11" ht="15" customHeight="1">
      <c r="A729" s="718" t="s">
        <v>290</v>
      </c>
      <c r="B729" s="719"/>
      <c r="C729" s="719"/>
      <c r="D729" s="719"/>
      <c r="E729" s="719"/>
      <c r="F729" s="719"/>
      <c r="G729" s="720"/>
      <c r="H729" s="382"/>
      <c r="I729" s="383"/>
      <c r="J729" s="711">
        <v>8802.7999999999993</v>
      </c>
      <c r="K729" s="712"/>
    </row>
    <row r="730" spans="1:11" ht="15" customHeight="1">
      <c r="A730" s="718" t="s">
        <v>291</v>
      </c>
      <c r="B730" s="719"/>
      <c r="C730" s="719"/>
      <c r="D730" s="719"/>
      <c r="E730" s="719"/>
      <c r="F730" s="719"/>
      <c r="G730" s="720"/>
      <c r="H730" s="382"/>
      <c r="I730" s="383"/>
      <c r="J730" s="711">
        <v>5338.25</v>
      </c>
      <c r="K730" s="712"/>
    </row>
    <row r="731" spans="1:11" ht="15" customHeight="1">
      <c r="A731" s="718" t="s">
        <v>292</v>
      </c>
      <c r="B731" s="719"/>
      <c r="C731" s="719"/>
      <c r="D731" s="719"/>
      <c r="E731" s="719"/>
      <c r="F731" s="719"/>
      <c r="G731" s="720"/>
      <c r="H731" s="382"/>
      <c r="I731" s="383"/>
      <c r="J731" s="711">
        <v>12604.86</v>
      </c>
      <c r="K731" s="712"/>
    </row>
    <row r="732" spans="1:11" ht="15" customHeight="1">
      <c r="A732" s="718" t="s">
        <v>293</v>
      </c>
      <c r="B732" s="719"/>
      <c r="C732" s="719"/>
      <c r="D732" s="719"/>
      <c r="E732" s="719"/>
      <c r="F732" s="719"/>
      <c r="G732" s="720"/>
      <c r="H732" s="382"/>
      <c r="I732" s="383"/>
      <c r="J732" s="711">
        <v>1871.48</v>
      </c>
      <c r="K732" s="712"/>
    </row>
    <row r="733" spans="1:11" ht="15" customHeight="1">
      <c r="A733" s="718" t="s">
        <v>294</v>
      </c>
      <c r="B733" s="719"/>
      <c r="C733" s="719"/>
      <c r="D733" s="719"/>
      <c r="E733" s="719"/>
      <c r="F733" s="719"/>
      <c r="G733" s="720"/>
      <c r="H733" s="382"/>
      <c r="I733" s="383"/>
      <c r="J733" s="711">
        <v>12604.86</v>
      </c>
      <c r="K733" s="712"/>
    </row>
    <row r="734" spans="1:11" ht="16.5" customHeight="1">
      <c r="A734" s="718" t="s">
        <v>295</v>
      </c>
      <c r="B734" s="719"/>
      <c r="C734" s="719"/>
      <c r="D734" s="719"/>
      <c r="E734" s="719"/>
      <c r="F734" s="719"/>
      <c r="G734" s="720"/>
      <c r="H734" s="382"/>
      <c r="I734" s="383"/>
      <c r="J734" s="670">
        <v>17678.169999999998</v>
      </c>
      <c r="K734" s="671"/>
    </row>
    <row r="735" spans="1:11" ht="18.75" customHeight="1">
      <c r="A735" s="718" t="s">
        <v>295</v>
      </c>
      <c r="B735" s="719"/>
      <c r="C735" s="719"/>
      <c r="D735" s="719"/>
      <c r="E735" s="719"/>
      <c r="F735" s="719"/>
      <c r="G735" s="720"/>
      <c r="H735" s="382"/>
      <c r="I735" s="383"/>
      <c r="J735" s="711">
        <v>2694.72</v>
      </c>
      <c r="K735" s="712"/>
    </row>
    <row r="736" spans="1:11" ht="15" customHeight="1">
      <c r="A736" s="718" t="s">
        <v>296</v>
      </c>
      <c r="B736" s="719"/>
      <c r="C736" s="719"/>
      <c r="D736" s="719"/>
      <c r="E736" s="719"/>
      <c r="F736" s="719"/>
      <c r="G736" s="720"/>
      <c r="H736" s="382"/>
      <c r="I736" s="383"/>
      <c r="J736" s="711">
        <v>354.94</v>
      </c>
      <c r="K736" s="712"/>
    </row>
    <row r="737" spans="1:11" ht="15" customHeight="1">
      <c r="A737" s="718" t="s">
        <v>297</v>
      </c>
      <c r="B737" s="719"/>
      <c r="C737" s="719"/>
      <c r="D737" s="719"/>
      <c r="E737" s="719"/>
      <c r="F737" s="719"/>
      <c r="G737" s="720"/>
      <c r="H737" s="382"/>
      <c r="I737" s="383"/>
      <c r="J737" s="711">
        <v>8124.8</v>
      </c>
      <c r="K737" s="712"/>
    </row>
    <row r="738" spans="1:11" ht="15" customHeight="1">
      <c r="A738" s="718" t="s">
        <v>298</v>
      </c>
      <c r="B738" s="719"/>
      <c r="C738" s="719"/>
      <c r="D738" s="719"/>
      <c r="E738" s="719"/>
      <c r="F738" s="719"/>
      <c r="G738" s="720"/>
      <c r="H738" s="382"/>
      <c r="I738" s="383"/>
      <c r="J738" s="711">
        <v>822.81</v>
      </c>
      <c r="K738" s="712"/>
    </row>
    <row r="739" spans="1:11" ht="15" customHeight="1">
      <c r="A739" s="718" t="s">
        <v>299</v>
      </c>
      <c r="B739" s="719"/>
      <c r="C739" s="719"/>
      <c r="D739" s="719"/>
      <c r="E739" s="719"/>
      <c r="F739" s="719"/>
      <c r="G739" s="720"/>
      <c r="H739" s="382"/>
      <c r="I739" s="383"/>
      <c r="J739" s="711">
        <v>1229.56</v>
      </c>
      <c r="K739" s="712"/>
    </row>
    <row r="740" spans="1:11" ht="15" customHeight="1">
      <c r="A740" s="871"/>
      <c r="B740" s="872"/>
      <c r="C740" s="872"/>
      <c r="D740" s="872"/>
      <c r="E740" s="872"/>
      <c r="F740" s="873"/>
      <c r="G740" s="874"/>
      <c r="H740" s="214"/>
      <c r="I740" s="215"/>
      <c r="J740" s="875"/>
      <c r="K740" s="876"/>
    </row>
    <row r="741" spans="1:11" ht="15" customHeight="1" thickBot="1">
      <c r="A741" s="877"/>
      <c r="B741" s="878"/>
      <c r="C741" s="878"/>
      <c r="D741" s="878"/>
      <c r="E741" s="878"/>
      <c r="F741" s="878"/>
      <c r="G741" s="879"/>
      <c r="H741" s="214"/>
      <c r="I741" s="215"/>
      <c r="J741" s="880"/>
      <c r="K741" s="881"/>
    </row>
    <row r="742" spans="1:11" ht="15" customHeight="1" thickBot="1">
      <c r="A742" s="661" t="s">
        <v>70</v>
      </c>
      <c r="B742" s="662"/>
      <c r="C742" s="662"/>
      <c r="D742" s="662"/>
      <c r="E742" s="662"/>
      <c r="F742" s="663"/>
      <c r="G742" s="664"/>
      <c r="H742" s="216">
        <f>SUM(H740:H741)</f>
        <v>0</v>
      </c>
      <c r="I742" s="217"/>
      <c r="J742" s="665">
        <f>SUM(J724:K741)</f>
        <v>107016.98000000001</v>
      </c>
      <c r="K742" s="666"/>
    </row>
    <row r="744" spans="1:11" s="210" customFormat="1" ht="15" customHeight="1">
      <c r="A744" s="553" t="s">
        <v>300</v>
      </c>
      <c r="B744" s="554"/>
      <c r="C744" s="554"/>
      <c r="D744" s="554"/>
      <c r="E744" s="554"/>
      <c r="F744" s="554"/>
      <c r="G744" s="554"/>
      <c r="H744" s="554"/>
      <c r="I744" s="554"/>
      <c r="J744" s="554"/>
      <c r="K744" s="554"/>
    </row>
    <row r="746" spans="1:11" ht="30" customHeight="1">
      <c r="A746" s="555" t="s">
        <v>301</v>
      </c>
      <c r="B746" s="545"/>
      <c r="C746" s="545"/>
      <c r="D746" s="545"/>
      <c r="E746" s="545"/>
      <c r="F746" s="545"/>
      <c r="G746" s="545"/>
      <c r="H746" s="545"/>
      <c r="I746" s="545"/>
      <c r="J746" s="545"/>
      <c r="K746" s="545"/>
    </row>
    <row r="749" spans="1:11" ht="17.100000000000001" customHeight="1">
      <c r="A749" s="556" t="s">
        <v>302</v>
      </c>
      <c r="B749" s="592"/>
      <c r="C749" s="592"/>
      <c r="D749" s="592"/>
      <c r="E749" s="592"/>
      <c r="F749" s="592"/>
      <c r="G749" s="592"/>
      <c r="H749" s="592"/>
      <c r="I749" s="592"/>
      <c r="J749" s="592"/>
      <c r="K749" s="592"/>
    </row>
    <row r="751" spans="1:11" ht="30" customHeight="1">
      <c r="A751" s="555" t="s">
        <v>301</v>
      </c>
      <c r="B751" s="545"/>
      <c r="C751" s="545"/>
      <c r="D751" s="545"/>
      <c r="E751" s="545"/>
      <c r="F751" s="545"/>
      <c r="G751" s="545"/>
      <c r="H751" s="545"/>
      <c r="I751" s="545"/>
      <c r="J751" s="545"/>
      <c r="K751" s="545"/>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85"/>
      <c r="B755" s="85"/>
      <c r="C755" s="86"/>
      <c r="D755" s="86"/>
      <c r="E755" s="87"/>
      <c r="F755" s="86"/>
      <c r="G755" s="87"/>
      <c r="H755" s="87"/>
      <c r="I755" s="87"/>
      <c r="J755" s="88"/>
      <c r="K755" s="88" t="s">
        <v>211</v>
      </c>
    </row>
    <row r="756" spans="1:11" s="90" customFormat="1" ht="40.5" customHeight="1">
      <c r="A756" s="656" t="s">
        <v>258</v>
      </c>
      <c r="B756" s="656" t="s">
        <v>259</v>
      </c>
      <c r="C756" s="182" t="s">
        <v>213</v>
      </c>
      <c r="D756" s="656" t="s">
        <v>260</v>
      </c>
      <c r="E756" s="89" t="s">
        <v>214</v>
      </c>
      <c r="F756" s="659" t="s">
        <v>215</v>
      </c>
      <c r="G756" s="660"/>
      <c r="H756" s="659" t="s">
        <v>711</v>
      </c>
      <c r="I756" s="660"/>
      <c r="J756" s="659" t="s">
        <v>712</v>
      </c>
      <c r="K756" s="660"/>
    </row>
    <row r="757" spans="1:11" s="90" customFormat="1" ht="18" customHeight="1" thickBot="1">
      <c r="A757" s="657"/>
      <c r="B757" s="657"/>
      <c r="C757" s="183" t="s">
        <v>218</v>
      </c>
      <c r="D757" s="657"/>
      <c r="E757" s="91" t="s">
        <v>70</v>
      </c>
      <c r="F757" s="92" t="s">
        <v>219</v>
      </c>
      <c r="G757" s="91" t="s">
        <v>70</v>
      </c>
      <c r="H757" s="92" t="s">
        <v>219</v>
      </c>
      <c r="I757" s="91" t="s">
        <v>70</v>
      </c>
      <c r="J757" s="92" t="s">
        <v>219</v>
      </c>
      <c r="K757" s="91" t="s">
        <v>70</v>
      </c>
    </row>
    <row r="758" spans="1:11" s="83" customFormat="1" ht="21" customHeight="1">
      <c r="A758" s="642" t="s">
        <v>717</v>
      </c>
      <c r="B758" s="642" t="s">
        <v>177</v>
      </c>
      <c r="C758" s="184" t="s">
        <v>41</v>
      </c>
      <c r="D758" s="644" t="s">
        <v>718</v>
      </c>
      <c r="E758" s="869">
        <v>1</v>
      </c>
      <c r="F758" s="787">
        <v>0</v>
      </c>
      <c r="G758" s="863">
        <v>11</v>
      </c>
      <c r="H758" s="787">
        <v>0</v>
      </c>
      <c r="I758" s="863">
        <v>0</v>
      </c>
      <c r="J758" s="93">
        <v>0</v>
      </c>
      <c r="K758" s="94">
        <v>0</v>
      </c>
    </row>
    <row r="759" spans="1:11" s="83" customFormat="1" ht="21" customHeight="1" thickBot="1">
      <c r="A759" s="867"/>
      <c r="B759" s="867"/>
      <c r="C759" s="218" t="s">
        <v>42</v>
      </c>
      <c r="D759" s="868"/>
      <c r="E759" s="870"/>
      <c r="F759" s="862"/>
      <c r="G759" s="864"/>
      <c r="H759" s="862"/>
      <c r="I759" s="864"/>
      <c r="J759" s="95">
        <v>0</v>
      </c>
      <c r="K759" s="96">
        <v>11</v>
      </c>
    </row>
    <row r="760" spans="1:11" s="83" customFormat="1" ht="17.100000000000001" customHeight="1">
      <c r="A760" s="865" t="s">
        <v>220</v>
      </c>
      <c r="B760" s="97" t="s">
        <v>221</v>
      </c>
      <c r="C760" s="189" t="s">
        <v>41</v>
      </c>
      <c r="D760" s="651" t="s">
        <v>264</v>
      </c>
      <c r="E760" s="828">
        <v>0</v>
      </c>
      <c r="F760" s="778">
        <v>0</v>
      </c>
      <c r="G760" s="825">
        <v>0</v>
      </c>
      <c r="H760" s="778">
        <v>0</v>
      </c>
      <c r="I760" s="825">
        <v>0</v>
      </c>
      <c r="J760" s="106">
        <v>0</v>
      </c>
      <c r="K760" s="107">
        <v>0</v>
      </c>
    </row>
    <row r="761" spans="1:11" s="83" customFormat="1" ht="17.100000000000001" customHeight="1" thickBot="1">
      <c r="A761" s="776"/>
      <c r="B761" s="101" t="s">
        <v>222</v>
      </c>
      <c r="C761" s="190" t="s">
        <v>42</v>
      </c>
      <c r="D761" s="866"/>
      <c r="E761" s="829"/>
      <c r="F761" s="827"/>
      <c r="G761" s="826"/>
      <c r="H761" s="827"/>
      <c r="I761" s="826"/>
      <c r="J761" s="104">
        <v>0</v>
      </c>
      <c r="K761" s="105">
        <v>0</v>
      </c>
    </row>
    <row r="762" spans="1:11" s="83" customFormat="1" ht="17.100000000000001" customHeight="1">
      <c r="A762" s="776"/>
      <c r="B762" s="97" t="s">
        <v>223</v>
      </c>
      <c r="C762" s="194" t="s">
        <v>41</v>
      </c>
      <c r="D762" s="651" t="s">
        <v>264</v>
      </c>
      <c r="E762" s="828">
        <v>0</v>
      </c>
      <c r="F762" s="778">
        <v>0</v>
      </c>
      <c r="G762" s="825">
        <v>0</v>
      </c>
      <c r="H762" s="778">
        <v>0</v>
      </c>
      <c r="I762" s="825">
        <v>0</v>
      </c>
      <c r="J762" s="106">
        <v>0</v>
      </c>
      <c r="K762" s="107">
        <v>0</v>
      </c>
    </row>
    <row r="763" spans="1:11" s="83" customFormat="1" ht="17.100000000000001" customHeight="1" thickBot="1">
      <c r="A763" s="781"/>
      <c r="B763" s="101" t="s">
        <v>224</v>
      </c>
      <c r="C763" s="101" t="s">
        <v>42</v>
      </c>
      <c r="D763" s="866"/>
      <c r="E763" s="829"/>
      <c r="F763" s="827"/>
      <c r="G763" s="826"/>
      <c r="H763" s="827"/>
      <c r="I763" s="826"/>
      <c r="J763" s="104">
        <v>0</v>
      </c>
      <c r="K763" s="105">
        <v>0</v>
      </c>
    </row>
    <row r="764" spans="1:11" s="83" customFormat="1" ht="21" customHeight="1">
      <c r="A764" s="629" t="s">
        <v>717</v>
      </c>
      <c r="B764" s="629" t="s">
        <v>177</v>
      </c>
      <c r="C764" s="196" t="s">
        <v>41</v>
      </c>
      <c r="D764" s="631" t="s">
        <v>718</v>
      </c>
      <c r="E764" s="633">
        <f t="shared" ref="E764:K764" si="18">(E758+E760)-E762</f>
        <v>1</v>
      </c>
      <c r="F764" s="758">
        <f t="shared" si="18"/>
        <v>0</v>
      </c>
      <c r="G764" s="857">
        <f t="shared" si="18"/>
        <v>11</v>
      </c>
      <c r="H764" s="758">
        <f t="shared" si="18"/>
        <v>0</v>
      </c>
      <c r="I764" s="857">
        <f t="shared" si="18"/>
        <v>0</v>
      </c>
      <c r="J764" s="109">
        <f t="shared" si="18"/>
        <v>0</v>
      </c>
      <c r="K764" s="110">
        <f t="shared" si="18"/>
        <v>0</v>
      </c>
    </row>
    <row r="765" spans="1:11" s="83" customFormat="1" ht="21" customHeight="1" thickBot="1">
      <c r="A765" s="861"/>
      <c r="B765" s="861"/>
      <c r="C765" s="219" t="s">
        <v>42</v>
      </c>
      <c r="D765" s="632"/>
      <c r="E765" s="634"/>
      <c r="F765" s="859"/>
      <c r="G765" s="858"/>
      <c r="H765" s="859"/>
      <c r="I765" s="858"/>
      <c r="J765" s="111">
        <f>(J759+J761)-J763</f>
        <v>0</v>
      </c>
      <c r="K765" s="112">
        <f>(K759+K761)-K763</f>
        <v>11</v>
      </c>
    </row>
    <row r="766" spans="1:11" s="83" customFormat="1" ht="21" customHeight="1">
      <c r="A766" s="635" t="s">
        <v>225</v>
      </c>
      <c r="B766" s="764" t="s">
        <v>303</v>
      </c>
      <c r="C766" s="637"/>
      <c r="D766" s="637"/>
      <c r="E766" s="637"/>
      <c r="F766" s="637"/>
      <c r="G766" s="765"/>
      <c r="H766" s="608" t="s">
        <v>41</v>
      </c>
      <c r="I766" s="846"/>
      <c r="J766" s="106">
        <v>0</v>
      </c>
      <c r="K766" s="107">
        <v>0</v>
      </c>
    </row>
    <row r="767" spans="1:11" s="83" customFormat="1" ht="21" customHeight="1" thickBot="1">
      <c r="A767" s="860"/>
      <c r="B767" s="766"/>
      <c r="C767" s="767"/>
      <c r="D767" s="767"/>
      <c r="E767" s="767"/>
      <c r="F767" s="767"/>
      <c r="G767" s="768"/>
      <c r="H767" s="847" t="s">
        <v>42</v>
      </c>
      <c r="I767" s="848"/>
      <c r="J767" s="104">
        <v>0</v>
      </c>
      <c r="K767" s="105">
        <v>11</v>
      </c>
    </row>
    <row r="768" spans="1:11" s="113" customFormat="1" ht="17.100000000000001" customHeight="1">
      <c r="A768" s="602" t="s">
        <v>227</v>
      </c>
      <c r="B768" s="841"/>
      <c r="C768" s="841"/>
      <c r="D768" s="841"/>
      <c r="E768" s="841"/>
      <c r="F768" s="841"/>
      <c r="G768" s="842"/>
      <c r="H768" s="608" t="s">
        <v>41</v>
      </c>
      <c r="I768" s="846"/>
      <c r="J768" s="106">
        <f>J764-J766</f>
        <v>0</v>
      </c>
      <c r="K768" s="107">
        <f>K764-K766</f>
        <v>0</v>
      </c>
    </row>
    <row r="769" spans="1:11" s="113" customFormat="1" ht="17.100000000000001" customHeight="1" thickBot="1">
      <c r="A769" s="843"/>
      <c r="B769" s="844"/>
      <c r="C769" s="844"/>
      <c r="D769" s="844"/>
      <c r="E769" s="844"/>
      <c r="F769" s="844"/>
      <c r="G769" s="845"/>
      <c r="H769" s="847" t="s">
        <v>42</v>
      </c>
      <c r="I769" s="848"/>
      <c r="J769" s="104">
        <f>J765-J767</f>
        <v>0</v>
      </c>
      <c r="K769" s="105">
        <f>K765-K767</f>
        <v>0</v>
      </c>
    </row>
    <row r="770" spans="1:11" s="113" customFormat="1" ht="17.100000000000001" customHeight="1">
      <c r="A770" s="602" t="s">
        <v>713</v>
      </c>
      <c r="B770" s="841"/>
      <c r="C770" s="841"/>
      <c r="D770" s="841"/>
      <c r="E770" s="841"/>
      <c r="F770" s="841"/>
      <c r="G770" s="842"/>
      <c r="H770" s="608" t="s">
        <v>41</v>
      </c>
      <c r="I770" s="846"/>
      <c r="J770" s="106">
        <v>0</v>
      </c>
      <c r="K770" s="107">
        <v>0</v>
      </c>
    </row>
    <row r="771" spans="1:11" s="113" customFormat="1" ht="17.100000000000001" customHeight="1" thickBot="1">
      <c r="A771" s="843"/>
      <c r="B771" s="844"/>
      <c r="C771" s="844"/>
      <c r="D771" s="844"/>
      <c r="E771" s="844"/>
      <c r="F771" s="844"/>
      <c r="G771" s="845"/>
      <c r="H771" s="847" t="s">
        <v>42</v>
      </c>
      <c r="I771" s="848"/>
      <c r="J771" s="104">
        <v>0</v>
      </c>
      <c r="K771" s="105">
        <v>0</v>
      </c>
    </row>
    <row r="772" spans="1:11" s="113" customFormat="1" ht="17.100000000000001" customHeight="1">
      <c r="A772" s="602" t="s">
        <v>228</v>
      </c>
      <c r="B772" s="841"/>
      <c r="C772" s="841"/>
      <c r="D772" s="841"/>
      <c r="E772" s="841"/>
      <c r="F772" s="841"/>
      <c r="G772" s="842"/>
      <c r="H772" s="608" t="s">
        <v>41</v>
      </c>
      <c r="I772" s="846"/>
      <c r="J772" s="106">
        <f>J768-J770</f>
        <v>0</v>
      </c>
      <c r="K772" s="107">
        <f>K768-K770</f>
        <v>0</v>
      </c>
    </row>
    <row r="773" spans="1:11" s="113" customFormat="1" ht="17.100000000000001" customHeight="1" thickBot="1">
      <c r="A773" s="843"/>
      <c r="B773" s="844"/>
      <c r="C773" s="844"/>
      <c r="D773" s="844"/>
      <c r="E773" s="844"/>
      <c r="F773" s="844"/>
      <c r="G773" s="845"/>
      <c r="H773" s="847" t="s">
        <v>42</v>
      </c>
      <c r="I773" s="848"/>
      <c r="J773" s="104">
        <f>J769-J771</f>
        <v>0</v>
      </c>
      <c r="K773" s="105">
        <f>K769-K771</f>
        <v>0</v>
      </c>
    </row>
    <row r="774" spans="1:11" s="113" customFormat="1" ht="17.100000000000001" customHeight="1">
      <c r="A774" s="612" t="s">
        <v>714</v>
      </c>
      <c r="B774" s="849"/>
      <c r="C774" s="849"/>
      <c r="D774" s="850"/>
      <c r="E774" s="618" t="s">
        <v>229</v>
      </c>
      <c r="F774" s="619"/>
      <c r="G774" s="619"/>
      <c r="H774" s="619"/>
      <c r="I774" s="620"/>
      <c r="J774" s="114">
        <v>0</v>
      </c>
      <c r="K774" s="115">
        <f>(K770+K771)/(K758+K759)*100</f>
        <v>0</v>
      </c>
    </row>
    <row r="775" spans="1:11" s="113" customFormat="1" ht="17.100000000000001" customHeight="1">
      <c r="A775" s="851"/>
      <c r="B775" s="852"/>
      <c r="C775" s="852"/>
      <c r="D775" s="853"/>
      <c r="E775" s="621" t="s">
        <v>230</v>
      </c>
      <c r="F775" s="622"/>
      <c r="G775" s="622"/>
      <c r="H775" s="622"/>
      <c r="I775" s="623"/>
      <c r="J775" s="116">
        <v>0</v>
      </c>
      <c r="K775" s="117">
        <f>(K770+K771)/(K764+K765)*100</f>
        <v>0</v>
      </c>
    </row>
    <row r="776" spans="1:11" s="113" customFormat="1" ht="17.100000000000001" customHeight="1" thickBot="1">
      <c r="A776" s="854"/>
      <c r="B776" s="855"/>
      <c r="C776" s="855"/>
      <c r="D776" s="856"/>
      <c r="E776" s="624" t="s">
        <v>231</v>
      </c>
      <c r="F776" s="625"/>
      <c r="G776" s="625"/>
      <c r="H776" s="625"/>
      <c r="I776" s="626"/>
      <c r="J776" s="118">
        <v>0</v>
      </c>
      <c r="K776" s="119">
        <v>0</v>
      </c>
    </row>
    <row r="777" spans="1:11" s="113" customFormat="1" ht="12.75" customHeight="1">
      <c r="A777" s="202"/>
      <c r="B777" s="202"/>
      <c r="C777" s="202"/>
      <c r="D777" s="203"/>
      <c r="E777" s="204"/>
      <c r="F777" s="204"/>
      <c r="G777" s="204"/>
      <c r="H777" s="204"/>
      <c r="I777" s="204"/>
      <c r="J777" s="205"/>
      <c r="K777" s="206"/>
    </row>
    <row r="778" spans="1:11" s="113" customFormat="1" ht="12.75" customHeight="1">
      <c r="A778" s="202"/>
      <c r="B778" s="202"/>
      <c r="C778" s="202"/>
      <c r="D778" s="203"/>
      <c r="E778" s="204"/>
      <c r="F778" s="204"/>
      <c r="G778" s="204"/>
      <c r="H778" s="204"/>
      <c r="I778" s="204"/>
      <c r="J778" s="205"/>
      <c r="K778" s="206"/>
    </row>
    <row r="779" spans="1:11" s="113" customFormat="1" ht="15" customHeight="1">
      <c r="A779" s="553" t="s">
        <v>750</v>
      </c>
      <c r="B779" s="553"/>
      <c r="C779" s="553"/>
      <c r="D779" s="553"/>
      <c r="E779" s="553"/>
      <c r="F779" s="553"/>
      <c r="G779" s="553"/>
      <c r="H779" s="553"/>
      <c r="I779" s="553"/>
      <c r="J779" s="553"/>
      <c r="K779" s="553"/>
    </row>
    <row r="780" spans="1:11" s="113" customFormat="1" ht="12.75" customHeight="1">
      <c r="A780" s="207"/>
      <c r="B780" s="143"/>
      <c r="C780" s="143"/>
      <c r="D780" s="143"/>
      <c r="E780" s="143"/>
      <c r="F780" s="143"/>
      <c r="G780" s="143"/>
      <c r="H780" s="143"/>
      <c r="I780" s="143"/>
      <c r="J780" s="143"/>
      <c r="K780" s="146"/>
    </row>
    <row r="781" spans="1:11" s="113" customFormat="1" ht="15" customHeight="1">
      <c r="A781" s="589" t="s">
        <v>266</v>
      </c>
      <c r="B781" s="589"/>
      <c r="C781" s="589"/>
      <c r="D781" s="589"/>
      <c r="E781" s="589"/>
      <c r="F781" s="589"/>
      <c r="G781" s="589"/>
      <c r="H781" s="589"/>
      <c r="I781" s="589"/>
      <c r="J781" s="589"/>
      <c r="K781" s="589"/>
    </row>
    <row r="782" spans="1:11" s="113" customFormat="1" ht="12.75" customHeight="1">
      <c r="A782" s="145"/>
      <c r="B782" s="143"/>
      <c r="C782" s="143"/>
      <c r="D782" s="143"/>
      <c r="E782" s="143"/>
      <c r="F782" s="143"/>
      <c r="G782" s="143"/>
      <c r="H782" s="143"/>
      <c r="I782" s="143"/>
      <c r="J782" s="143"/>
      <c r="K782" s="146"/>
    </row>
    <row r="783" spans="1:11" s="113" customFormat="1" ht="15" customHeight="1">
      <c r="A783" s="589" t="s">
        <v>267</v>
      </c>
      <c r="B783" s="589"/>
      <c r="C783" s="589"/>
      <c r="D783" s="589"/>
      <c r="E783" s="589"/>
      <c r="F783" s="589"/>
      <c r="G783" s="589"/>
      <c r="H783" s="589"/>
      <c r="I783" s="589"/>
      <c r="J783" s="589"/>
      <c r="K783" s="589"/>
    </row>
    <row r="784" spans="1:11" s="113" customFormat="1" ht="12.75" customHeight="1">
      <c r="A784" s="145"/>
      <c r="B784" s="143"/>
      <c r="C784" s="143"/>
      <c r="D784" s="143"/>
      <c r="E784" s="143"/>
      <c r="F784" s="143"/>
      <c r="G784" s="143"/>
      <c r="H784" s="143"/>
      <c r="I784" s="143"/>
      <c r="J784" s="143"/>
      <c r="K784" s="146"/>
    </row>
    <row r="785" spans="1:11" s="113" customFormat="1" ht="15" customHeight="1">
      <c r="A785" s="589" t="s">
        <v>268</v>
      </c>
      <c r="B785" s="589"/>
      <c r="C785" s="589"/>
      <c r="D785" s="589"/>
      <c r="E785" s="589"/>
      <c r="F785" s="589"/>
      <c r="G785" s="589"/>
      <c r="H785" s="589"/>
      <c r="I785" s="589"/>
      <c r="J785" s="589"/>
      <c r="K785" s="589"/>
    </row>
    <row r="786" spans="1:11" s="113" customFormat="1" ht="12.75" customHeight="1">
      <c r="A786" s="145"/>
      <c r="B786" s="143"/>
      <c r="C786" s="143"/>
      <c r="D786" s="143"/>
      <c r="E786" s="143"/>
      <c r="F786" s="143"/>
      <c r="G786" s="143"/>
      <c r="H786" s="143"/>
      <c r="I786" s="143"/>
      <c r="J786" s="143"/>
      <c r="K786" s="146"/>
    </row>
    <row r="787" spans="1:11" s="113" customFormat="1" ht="15" customHeight="1">
      <c r="A787" s="591" t="s">
        <v>269</v>
      </c>
      <c r="B787" s="591"/>
      <c r="C787" s="591"/>
      <c r="D787" s="591"/>
      <c r="E787" s="591"/>
      <c r="F787" s="591"/>
      <c r="G787" s="591"/>
      <c r="H787" s="591"/>
      <c r="I787" s="591"/>
      <c r="J787" s="591"/>
      <c r="K787" s="591"/>
    </row>
    <row r="788" spans="1:11" s="113" customFormat="1" ht="12.75" customHeight="1">
      <c r="A788" s="145"/>
      <c r="B788" s="143"/>
      <c r="C788" s="143"/>
      <c r="D788" s="143"/>
      <c r="E788" s="143"/>
      <c r="F788" s="143"/>
      <c r="G788" s="143"/>
      <c r="H788" s="143"/>
      <c r="I788" s="143"/>
      <c r="J788" s="143"/>
      <c r="K788" s="146"/>
    </row>
    <row r="789" spans="1:11" s="113" customFormat="1" ht="15" customHeight="1">
      <c r="A789" s="593" t="s">
        <v>270</v>
      </c>
      <c r="B789" s="593"/>
      <c r="C789" s="593"/>
      <c r="D789" s="593"/>
      <c r="E789" s="208" t="s">
        <v>271</v>
      </c>
      <c r="F789" s="598">
        <v>0</v>
      </c>
      <c r="G789" s="598"/>
      <c r="H789" s="4"/>
      <c r="I789" s="4"/>
      <c r="J789" s="143"/>
      <c r="K789" s="146"/>
    </row>
    <row r="790" spans="1:11" s="113" customFormat="1" ht="15" customHeight="1">
      <c r="A790" s="593" t="s">
        <v>272</v>
      </c>
      <c r="B790" s="592"/>
      <c r="C790" s="592"/>
      <c r="D790" s="592"/>
      <c r="E790" s="208" t="s">
        <v>271</v>
      </c>
      <c r="F790" s="598">
        <v>0</v>
      </c>
      <c r="G790" s="598"/>
      <c r="H790" s="143"/>
      <c r="I790" s="143"/>
      <c r="J790" s="220"/>
      <c r="K790" s="220"/>
    </row>
    <row r="791" spans="1:11" s="113" customFormat="1" ht="15" customHeight="1">
      <c r="A791" s="593" t="s">
        <v>304</v>
      </c>
      <c r="B791" s="592"/>
      <c r="C791" s="592"/>
      <c r="D791" s="592"/>
      <c r="E791" s="208" t="s">
        <v>271</v>
      </c>
      <c r="F791" s="598">
        <v>0</v>
      </c>
      <c r="G791" s="598"/>
      <c r="H791" s="143"/>
      <c r="I791" s="143"/>
      <c r="J791" s="220"/>
      <c r="K791" s="220"/>
    </row>
    <row r="792" spans="1:11" s="113" customFormat="1" ht="15" customHeight="1">
      <c r="A792" s="593" t="s">
        <v>276</v>
      </c>
      <c r="B792" s="592"/>
      <c r="C792" s="592"/>
      <c r="D792" s="592"/>
      <c r="E792" s="208" t="s">
        <v>271</v>
      </c>
      <c r="F792" s="598">
        <v>0</v>
      </c>
      <c r="G792" s="598"/>
      <c r="H792" s="143"/>
      <c r="I792" s="143"/>
      <c r="J792" s="220"/>
      <c r="K792" s="220"/>
    </row>
    <row r="793" spans="1:11" s="113" customFormat="1" ht="15" customHeight="1" thickBot="1">
      <c r="A793" s="595" t="s">
        <v>277</v>
      </c>
      <c r="B793" s="596"/>
      <c r="C793" s="596"/>
      <c r="D793" s="596"/>
      <c r="E793" s="209" t="s">
        <v>271</v>
      </c>
      <c r="F793" s="597">
        <f>SUM(F789:G792)</f>
        <v>0</v>
      </c>
      <c r="G793" s="597"/>
      <c r="H793" s="143"/>
      <c r="I793" s="143"/>
      <c r="J793" s="220"/>
      <c r="K793" s="220"/>
    </row>
    <row r="794" spans="1:11" s="113" customFormat="1" ht="12.75" customHeight="1" thickTop="1">
      <c r="A794" s="145"/>
      <c r="B794" s="143"/>
      <c r="C794" s="143"/>
      <c r="D794" s="143"/>
      <c r="E794" s="143"/>
      <c r="F794" s="143"/>
      <c r="G794" s="143"/>
      <c r="H794" s="143"/>
      <c r="I794" s="143"/>
      <c r="J794" s="143"/>
      <c r="K794" s="146"/>
    </row>
    <row r="795" spans="1:11" s="113" customFormat="1" ht="69" customHeight="1">
      <c r="A795" s="551" t="s">
        <v>753</v>
      </c>
      <c r="B795" s="552"/>
      <c r="C795" s="552"/>
      <c r="D795" s="552"/>
      <c r="E795" s="552"/>
      <c r="F795" s="552"/>
      <c r="G795" s="552"/>
      <c r="H795" s="552"/>
      <c r="I795" s="552"/>
      <c r="J795" s="552"/>
      <c r="K795" s="552"/>
    </row>
    <row r="796" spans="1:11" s="113" customFormat="1" ht="12.75" customHeight="1">
      <c r="A796" s="145"/>
      <c r="B796" s="143"/>
      <c r="C796" s="143"/>
      <c r="D796" s="143"/>
      <c r="E796" s="143"/>
      <c r="F796" s="143"/>
      <c r="G796" s="143"/>
      <c r="H796" s="143"/>
      <c r="I796" s="143"/>
      <c r="J796" s="143"/>
      <c r="K796" s="146"/>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655" t="s">
        <v>209</v>
      </c>
      <c r="B815" s="655"/>
      <c r="C815" s="655"/>
      <c r="D815" s="655"/>
      <c r="E815" s="655"/>
      <c r="F815" s="655"/>
      <c r="G815" s="655"/>
      <c r="H815" s="655"/>
      <c r="I815" s="655"/>
      <c r="J815" s="655"/>
      <c r="K815" s="655"/>
    </row>
    <row r="816" spans="1:11" ht="17.100000000000001" customHeight="1">
      <c r="A816" s="655" t="s">
        <v>719</v>
      </c>
      <c r="B816" s="655"/>
      <c r="C816" s="655"/>
      <c r="D816" s="655"/>
      <c r="E816" s="655"/>
      <c r="F816" s="655"/>
      <c r="G816" s="655"/>
      <c r="H816" s="655"/>
      <c r="I816" s="655"/>
      <c r="J816" s="655"/>
      <c r="K816" s="655"/>
    </row>
    <row r="817" spans="1:11" ht="17.100000000000001" customHeight="1">
      <c r="A817" s="655" t="s">
        <v>305</v>
      </c>
      <c r="B817" s="655"/>
      <c r="C817" s="655"/>
      <c r="D817" s="655"/>
      <c r="E817" s="655"/>
      <c r="F817" s="655"/>
      <c r="G817" s="655"/>
      <c r="H817" s="655"/>
      <c r="I817" s="655"/>
      <c r="J817" s="655"/>
      <c r="K817" s="655"/>
    </row>
    <row r="818" spans="1:11" ht="12.75" customHeight="1">
      <c r="A818" s="84"/>
      <c r="B818" s="84"/>
      <c r="C818" s="84"/>
      <c r="D818" s="84"/>
      <c r="E818" s="84"/>
      <c r="F818" s="84"/>
      <c r="G818" s="84"/>
      <c r="H818" s="84"/>
      <c r="I818" s="84"/>
      <c r="J818" s="84"/>
      <c r="K818" s="84"/>
    </row>
    <row r="819" spans="1:11" ht="15" customHeight="1" thickBot="1">
      <c r="A819" s="85"/>
      <c r="B819" s="85"/>
      <c r="C819" s="86"/>
      <c r="D819" s="86"/>
      <c r="E819" s="87"/>
      <c r="F819" s="86"/>
      <c r="G819" s="87"/>
      <c r="H819" s="87"/>
      <c r="I819" s="87"/>
      <c r="J819" s="88"/>
      <c r="K819" s="88" t="s">
        <v>211</v>
      </c>
    </row>
    <row r="820" spans="1:11" ht="34.5" customHeight="1">
      <c r="A820" s="656" t="s">
        <v>258</v>
      </c>
      <c r="B820" s="658" t="s">
        <v>259</v>
      </c>
      <c r="C820" s="182" t="s">
        <v>213</v>
      </c>
      <c r="D820" s="656" t="s">
        <v>260</v>
      </c>
      <c r="E820" s="89" t="s">
        <v>214</v>
      </c>
      <c r="F820" s="659" t="s">
        <v>215</v>
      </c>
      <c r="G820" s="609"/>
      <c r="H820" s="659" t="s">
        <v>711</v>
      </c>
      <c r="I820" s="660"/>
      <c r="J820" s="659" t="s">
        <v>712</v>
      </c>
      <c r="K820" s="660"/>
    </row>
    <row r="821" spans="1:11" ht="21" customHeight="1" thickBot="1">
      <c r="A821" s="578"/>
      <c r="B821" s="560"/>
      <c r="C821" s="183" t="s">
        <v>218</v>
      </c>
      <c r="D821" s="578"/>
      <c r="E821" s="91" t="s">
        <v>70</v>
      </c>
      <c r="F821" s="92" t="s">
        <v>219</v>
      </c>
      <c r="G821" s="91" t="s">
        <v>70</v>
      </c>
      <c r="H821" s="92" t="s">
        <v>219</v>
      </c>
      <c r="I821" s="91" t="s">
        <v>70</v>
      </c>
      <c r="J821" s="92" t="s">
        <v>219</v>
      </c>
      <c r="K821" s="91" t="s">
        <v>70</v>
      </c>
    </row>
    <row r="822" spans="1:11" ht="21" customHeight="1">
      <c r="A822" s="642" t="s">
        <v>720</v>
      </c>
      <c r="B822" s="643" t="s">
        <v>306</v>
      </c>
      <c r="C822" s="184" t="s">
        <v>41</v>
      </c>
      <c r="D822" s="644" t="s">
        <v>718</v>
      </c>
      <c r="E822" s="645">
        <v>1</v>
      </c>
      <c r="F822" s="787">
        <v>0</v>
      </c>
      <c r="G822" s="645">
        <v>100</v>
      </c>
      <c r="H822" s="787">
        <v>0</v>
      </c>
      <c r="I822" s="645">
        <v>0</v>
      </c>
      <c r="J822" s="93">
        <v>0</v>
      </c>
      <c r="K822" s="94">
        <v>100</v>
      </c>
    </row>
    <row r="823" spans="1:11" ht="21" customHeight="1" thickBot="1">
      <c r="A823" s="628"/>
      <c r="B823" s="617"/>
      <c r="C823" s="218" t="s">
        <v>42</v>
      </c>
      <c r="D823" s="578"/>
      <c r="E823" s="646"/>
      <c r="F823" s="789"/>
      <c r="G823" s="646"/>
      <c r="H823" s="789"/>
      <c r="I823" s="646"/>
      <c r="J823" s="95">
        <v>0</v>
      </c>
      <c r="K823" s="96">
        <v>0</v>
      </c>
    </row>
    <row r="824" spans="1:11" ht="21" customHeight="1">
      <c r="A824" s="647" t="s">
        <v>220</v>
      </c>
      <c r="B824" s="97" t="s">
        <v>221</v>
      </c>
      <c r="C824" s="189" t="s">
        <v>41</v>
      </c>
      <c r="D824" s="651" t="s">
        <v>264</v>
      </c>
      <c r="E824" s="653">
        <v>0</v>
      </c>
      <c r="F824" s="778">
        <v>0</v>
      </c>
      <c r="G824" s="653">
        <v>0</v>
      </c>
      <c r="H824" s="778">
        <v>0</v>
      </c>
      <c r="I824" s="653">
        <v>0</v>
      </c>
      <c r="J824" s="106">
        <v>0</v>
      </c>
      <c r="K824" s="107">
        <f>J824</f>
        <v>0</v>
      </c>
    </row>
    <row r="825" spans="1:11" ht="21" customHeight="1" thickBot="1">
      <c r="A825" s="648"/>
      <c r="B825" s="101" t="s">
        <v>222</v>
      </c>
      <c r="C825" s="190" t="s">
        <v>42</v>
      </c>
      <c r="D825" s="652"/>
      <c r="E825" s="654"/>
      <c r="F825" s="780"/>
      <c r="G825" s="654"/>
      <c r="H825" s="780"/>
      <c r="I825" s="654"/>
      <c r="J825" s="104">
        <v>0</v>
      </c>
      <c r="K825" s="105">
        <v>0</v>
      </c>
    </row>
    <row r="826" spans="1:11" ht="21" customHeight="1">
      <c r="A826" s="649"/>
      <c r="B826" s="97" t="s">
        <v>223</v>
      </c>
      <c r="C826" s="194" t="s">
        <v>41</v>
      </c>
      <c r="D826" s="651" t="s">
        <v>264</v>
      </c>
      <c r="E826" s="653">
        <v>0</v>
      </c>
      <c r="F826" s="778">
        <v>0</v>
      </c>
      <c r="G826" s="653">
        <v>0</v>
      </c>
      <c r="H826" s="778">
        <v>0</v>
      </c>
      <c r="I826" s="653">
        <v>0</v>
      </c>
      <c r="J826" s="106">
        <v>0</v>
      </c>
      <c r="K826" s="107">
        <v>0</v>
      </c>
    </row>
    <row r="827" spans="1:11" ht="21" customHeight="1" thickBot="1">
      <c r="A827" s="650"/>
      <c r="B827" s="101" t="s">
        <v>224</v>
      </c>
      <c r="C827" s="101" t="s">
        <v>42</v>
      </c>
      <c r="D827" s="652"/>
      <c r="E827" s="654"/>
      <c r="F827" s="780"/>
      <c r="G827" s="654"/>
      <c r="H827" s="780"/>
      <c r="I827" s="654"/>
      <c r="J827" s="104">
        <v>0</v>
      </c>
      <c r="K827" s="105">
        <v>0</v>
      </c>
    </row>
    <row r="828" spans="1:11" ht="21" customHeight="1">
      <c r="A828" s="629" t="s">
        <v>720</v>
      </c>
      <c r="B828" s="629" t="s">
        <v>306</v>
      </c>
      <c r="C828" s="196" t="s">
        <v>41</v>
      </c>
      <c r="D828" s="772" t="s">
        <v>718</v>
      </c>
      <c r="E828" s="772">
        <f t="shared" ref="E828:K828" si="19">(E822+E824)-E826</f>
        <v>1</v>
      </c>
      <c r="F828" s="758">
        <f t="shared" si="19"/>
        <v>0</v>
      </c>
      <c r="G828" s="772">
        <f t="shared" si="19"/>
        <v>100</v>
      </c>
      <c r="H828" s="758">
        <f t="shared" si="19"/>
        <v>0</v>
      </c>
      <c r="I828" s="772">
        <f t="shared" si="19"/>
        <v>0</v>
      </c>
      <c r="J828" s="109">
        <f t="shared" si="19"/>
        <v>0</v>
      </c>
      <c r="K828" s="110">
        <f t="shared" si="19"/>
        <v>100</v>
      </c>
    </row>
    <row r="829" spans="1:11" ht="21" customHeight="1" thickBot="1">
      <c r="A829" s="630"/>
      <c r="B829" s="630"/>
      <c r="C829" s="219" t="s">
        <v>42</v>
      </c>
      <c r="D829" s="774"/>
      <c r="E829" s="774"/>
      <c r="F829" s="760"/>
      <c r="G829" s="774"/>
      <c r="H829" s="760"/>
      <c r="I829" s="774"/>
      <c r="J829" s="111">
        <f>(J823+J825)-J827</f>
        <v>0</v>
      </c>
      <c r="K829" s="112">
        <f>(K823+K825)-K827</f>
        <v>0</v>
      </c>
    </row>
    <row r="830" spans="1:11" ht="21" customHeight="1">
      <c r="A830" s="635" t="s">
        <v>225</v>
      </c>
      <c r="B830" s="764"/>
      <c r="C830" s="637"/>
      <c r="D830" s="637"/>
      <c r="E830" s="637"/>
      <c r="F830" s="637"/>
      <c r="G830" s="765"/>
      <c r="H830" s="608" t="s">
        <v>41</v>
      </c>
      <c r="I830" s="609"/>
      <c r="J830" s="106">
        <v>0</v>
      </c>
      <c r="K830" s="107">
        <v>0</v>
      </c>
    </row>
    <row r="831" spans="1:11" ht="21" customHeight="1" thickBot="1">
      <c r="A831" s="636"/>
      <c r="B831" s="766"/>
      <c r="C831" s="767"/>
      <c r="D831" s="767"/>
      <c r="E831" s="767"/>
      <c r="F831" s="767"/>
      <c r="G831" s="768"/>
      <c r="H831" s="610" t="s">
        <v>42</v>
      </c>
      <c r="I831" s="611"/>
      <c r="J831" s="104">
        <v>0</v>
      </c>
      <c r="K831" s="105">
        <v>0</v>
      </c>
    </row>
    <row r="832" spans="1:11" ht="21" customHeight="1">
      <c r="A832" s="602" t="s">
        <v>227</v>
      </c>
      <c r="B832" s="603"/>
      <c r="C832" s="603"/>
      <c r="D832" s="603"/>
      <c r="E832" s="603"/>
      <c r="F832" s="603"/>
      <c r="G832" s="604"/>
      <c r="H832" s="608" t="s">
        <v>41</v>
      </c>
      <c r="I832" s="609"/>
      <c r="J832" s="106">
        <f>J828-J830</f>
        <v>0</v>
      </c>
      <c r="K832" s="107">
        <f>K828-K830</f>
        <v>100</v>
      </c>
    </row>
    <row r="833" spans="1:11" ht="21" customHeight="1" thickBot="1">
      <c r="A833" s="605"/>
      <c r="B833" s="606"/>
      <c r="C833" s="606"/>
      <c r="D833" s="606"/>
      <c r="E833" s="606"/>
      <c r="F833" s="606"/>
      <c r="G833" s="607"/>
      <c r="H833" s="610" t="s">
        <v>42</v>
      </c>
      <c r="I833" s="611"/>
      <c r="J833" s="104">
        <f>J829-J831</f>
        <v>0</v>
      </c>
      <c r="K833" s="105">
        <f>K829-K831</f>
        <v>0</v>
      </c>
    </row>
    <row r="834" spans="1:11" ht="21" customHeight="1">
      <c r="A834" s="602" t="s">
        <v>713</v>
      </c>
      <c r="B834" s="603"/>
      <c r="C834" s="603"/>
      <c r="D834" s="603"/>
      <c r="E834" s="603"/>
      <c r="F834" s="603"/>
      <c r="G834" s="604"/>
      <c r="H834" s="608" t="s">
        <v>41</v>
      </c>
      <c r="I834" s="609"/>
      <c r="J834" s="106">
        <v>0</v>
      </c>
      <c r="K834" s="107">
        <v>82</v>
      </c>
    </row>
    <row r="835" spans="1:11" ht="21" customHeight="1" thickBot="1">
      <c r="A835" s="605"/>
      <c r="B835" s="606"/>
      <c r="C835" s="606"/>
      <c r="D835" s="606"/>
      <c r="E835" s="606"/>
      <c r="F835" s="606"/>
      <c r="G835" s="607"/>
      <c r="H835" s="610" t="s">
        <v>42</v>
      </c>
      <c r="I835" s="611"/>
      <c r="J835" s="104">
        <v>0</v>
      </c>
      <c r="K835" s="105">
        <v>0</v>
      </c>
    </row>
    <row r="836" spans="1:11" ht="21" customHeight="1">
      <c r="A836" s="602" t="s">
        <v>228</v>
      </c>
      <c r="B836" s="603"/>
      <c r="C836" s="603"/>
      <c r="D836" s="603"/>
      <c r="E836" s="603"/>
      <c r="F836" s="603"/>
      <c r="G836" s="604"/>
      <c r="H836" s="608" t="s">
        <v>41</v>
      </c>
      <c r="I836" s="609"/>
      <c r="J836" s="106">
        <f>J832-J834</f>
        <v>0</v>
      </c>
      <c r="K836" s="107">
        <f>K832-K834</f>
        <v>18</v>
      </c>
    </row>
    <row r="837" spans="1:11" ht="21" customHeight="1" thickBot="1">
      <c r="A837" s="605"/>
      <c r="B837" s="606"/>
      <c r="C837" s="606"/>
      <c r="D837" s="606"/>
      <c r="E837" s="606"/>
      <c r="F837" s="606"/>
      <c r="G837" s="607"/>
      <c r="H837" s="610" t="s">
        <v>42</v>
      </c>
      <c r="I837" s="611"/>
      <c r="J837" s="104">
        <f>J833-J835</f>
        <v>0</v>
      </c>
      <c r="K837" s="105">
        <f>K833-K835</f>
        <v>0</v>
      </c>
    </row>
    <row r="838" spans="1:11" ht="21" customHeight="1">
      <c r="A838" s="612" t="s">
        <v>714</v>
      </c>
      <c r="B838" s="603"/>
      <c r="C838" s="603"/>
      <c r="D838" s="613"/>
      <c r="E838" s="618" t="s">
        <v>229</v>
      </c>
      <c r="F838" s="619"/>
      <c r="G838" s="619"/>
      <c r="H838" s="619"/>
      <c r="I838" s="620"/>
      <c r="J838" s="114">
        <v>0</v>
      </c>
      <c r="K838" s="115">
        <f>(K834+K835)/(K822+K823)*100</f>
        <v>82</v>
      </c>
    </row>
    <row r="839" spans="1:11" ht="21" customHeight="1">
      <c r="A839" s="614"/>
      <c r="B839" s="615"/>
      <c r="C839" s="615"/>
      <c r="D839" s="616"/>
      <c r="E839" s="621" t="s">
        <v>230</v>
      </c>
      <c r="F839" s="622"/>
      <c r="G839" s="622"/>
      <c r="H839" s="622"/>
      <c r="I839" s="623"/>
      <c r="J839" s="116">
        <v>0</v>
      </c>
      <c r="K839" s="221">
        <f>(K834+K835)/(K832+K833)*100</f>
        <v>82</v>
      </c>
    </row>
    <row r="840" spans="1:11" ht="21" customHeight="1" thickBot="1">
      <c r="A840" s="605"/>
      <c r="B840" s="606"/>
      <c r="C840" s="606"/>
      <c r="D840" s="617"/>
      <c r="E840" s="624" t="s">
        <v>231</v>
      </c>
      <c r="F840" s="625"/>
      <c r="G840" s="625"/>
      <c r="H840" s="625"/>
      <c r="I840" s="626"/>
      <c r="J840" s="118">
        <v>0</v>
      </c>
      <c r="K840" s="221">
        <f>(K834+K835)/(K832+K833)*100</f>
        <v>82</v>
      </c>
    </row>
    <row r="841" spans="1:11" ht="12.75" customHeight="1">
      <c r="A841" s="202"/>
      <c r="B841" s="202"/>
      <c r="C841" s="202"/>
      <c r="D841" s="203"/>
      <c r="E841" s="204"/>
      <c r="F841" s="204"/>
      <c r="G841" s="204"/>
      <c r="H841" s="204"/>
      <c r="I841" s="204"/>
      <c r="J841" s="205"/>
      <c r="K841" s="206"/>
    </row>
    <row r="842" spans="1:11" s="113" customFormat="1" ht="12.75" customHeight="1">
      <c r="A842" s="145"/>
      <c r="B842" s="143"/>
      <c r="C842" s="143"/>
      <c r="D842" s="143"/>
      <c r="E842" s="143"/>
      <c r="F842" s="143"/>
      <c r="G842" s="143"/>
      <c r="H842" s="143"/>
      <c r="I842" s="143"/>
      <c r="J842" s="143"/>
      <c r="K842" s="146"/>
    </row>
    <row r="843" spans="1:11" ht="12.75" customHeight="1">
      <c r="A843" s="553" t="s">
        <v>721</v>
      </c>
      <c r="B843" s="552"/>
      <c r="C843" s="552"/>
      <c r="D843" s="552"/>
      <c r="E843" s="552"/>
      <c r="F843" s="552"/>
      <c r="G843" s="552"/>
      <c r="H843" s="552"/>
      <c r="I843" s="552"/>
      <c r="J843" s="552"/>
      <c r="K843" s="552"/>
    </row>
    <row r="844" spans="1:11" ht="12.75" customHeight="1">
      <c r="A844" s="207"/>
      <c r="B844" s="143"/>
      <c r="C844" s="143"/>
      <c r="D844" s="143"/>
      <c r="E844" s="143"/>
      <c r="F844" s="143"/>
      <c r="G844" s="143"/>
      <c r="H844" s="143"/>
      <c r="I844" s="143"/>
      <c r="J844" s="143"/>
      <c r="K844" s="146"/>
    </row>
    <row r="845" spans="1:11" ht="75" customHeight="1">
      <c r="A845" s="837" t="s">
        <v>797</v>
      </c>
      <c r="B845" s="838"/>
      <c r="C845" s="838"/>
      <c r="D845" s="838"/>
      <c r="E845" s="838"/>
      <c r="F845" s="838"/>
      <c r="G845" s="838"/>
      <c r="H845" s="838"/>
      <c r="I845" s="838"/>
      <c r="J845" s="838"/>
      <c r="K845" s="838"/>
    </row>
    <row r="846" spans="1:11" ht="31.5" customHeight="1">
      <c r="A846" s="837"/>
      <c r="B846" s="838"/>
      <c r="C846" s="838"/>
      <c r="D846" s="838"/>
      <c r="E846" s="838"/>
      <c r="F846" s="838"/>
      <c r="G846" s="838"/>
      <c r="H846" s="838"/>
      <c r="I846" s="838"/>
      <c r="J846" s="838"/>
      <c r="K846" s="838"/>
    </row>
    <row r="847" spans="1:11" ht="14.25" customHeight="1">
      <c r="A847" s="529"/>
      <c r="B847" s="516"/>
      <c r="C847" s="516"/>
      <c r="D847" s="516"/>
      <c r="E847" s="516"/>
      <c r="F847" s="516"/>
      <c r="G847" s="516"/>
      <c r="H847" s="516"/>
      <c r="I847" s="516"/>
      <c r="J847" s="516"/>
      <c r="K847" s="517"/>
    </row>
    <row r="848" spans="1:11" ht="12.75" customHeight="1">
      <c r="A848" s="599" t="s">
        <v>266</v>
      </c>
      <c r="B848" s="600"/>
      <c r="C848" s="600"/>
      <c r="D848" s="600"/>
      <c r="E848" s="600"/>
      <c r="F848" s="600"/>
      <c r="G848" s="600"/>
      <c r="H848" s="600"/>
      <c r="I848" s="600"/>
      <c r="J848" s="600"/>
      <c r="K848" s="600"/>
    </row>
    <row r="849" spans="1:11" ht="12.75" customHeight="1">
      <c r="A849" s="529"/>
      <c r="B849" s="516"/>
      <c r="C849" s="516"/>
      <c r="D849" s="516"/>
      <c r="E849" s="516"/>
      <c r="F849" s="516"/>
      <c r="G849" s="516"/>
      <c r="H849" s="516"/>
      <c r="I849" s="516"/>
      <c r="J849" s="516"/>
      <c r="K849" s="517"/>
    </row>
    <row r="850" spans="1:11" ht="16.5" customHeight="1">
      <c r="A850" s="839" t="s">
        <v>798</v>
      </c>
      <c r="B850" s="840"/>
      <c r="C850" s="840"/>
      <c r="D850" s="840"/>
      <c r="E850" s="840"/>
      <c r="F850" s="840"/>
      <c r="G850" s="840"/>
      <c r="H850" s="840"/>
      <c r="I850" s="840"/>
      <c r="J850" s="840"/>
      <c r="K850" s="840"/>
    </row>
    <row r="851" spans="1:11" ht="12.75" customHeight="1">
      <c r="A851" s="145"/>
      <c r="B851" s="143"/>
      <c r="C851" s="143"/>
      <c r="D851" s="143"/>
      <c r="E851" s="143"/>
      <c r="F851" s="143"/>
      <c r="G851" s="143"/>
      <c r="H851" s="143"/>
      <c r="I851" s="143"/>
      <c r="J851" s="143"/>
      <c r="K851" s="146"/>
    </row>
    <row r="852" spans="1:11" ht="12.75" customHeight="1">
      <c r="A852" s="591" t="s">
        <v>269</v>
      </c>
      <c r="B852" s="592"/>
      <c r="C852" s="592"/>
      <c r="D852" s="592"/>
      <c r="E852" s="592"/>
      <c r="F852" s="592"/>
      <c r="G852" s="592"/>
      <c r="H852" s="592"/>
      <c r="I852" s="592"/>
      <c r="J852" s="592"/>
      <c r="K852" s="592"/>
    </row>
    <row r="853" spans="1:11" ht="12.75" customHeight="1">
      <c r="A853" s="145"/>
      <c r="B853" s="143"/>
      <c r="C853" s="143"/>
      <c r="D853" s="143"/>
      <c r="E853" s="143"/>
      <c r="F853" s="143"/>
      <c r="G853" s="143"/>
      <c r="H853" s="143"/>
      <c r="I853" s="143"/>
      <c r="J853" s="143"/>
      <c r="K853" s="146"/>
    </row>
    <row r="854" spans="1:11" ht="12.75" customHeight="1">
      <c r="A854" s="593" t="s">
        <v>307</v>
      </c>
      <c r="B854" s="593"/>
      <c r="C854" s="593"/>
      <c r="D854" s="593"/>
      <c r="E854" s="208" t="s">
        <v>271</v>
      </c>
      <c r="F854" s="594">
        <v>81420</v>
      </c>
      <c r="G854" s="594"/>
      <c r="H854" s="4"/>
      <c r="I854" s="4"/>
      <c r="J854" s="143"/>
      <c r="K854" s="146"/>
    </row>
    <row r="855" spans="1:11" ht="12.75" customHeight="1" thickBot="1">
      <c r="A855" s="595" t="s">
        <v>277</v>
      </c>
      <c r="B855" s="596"/>
      <c r="C855" s="596"/>
      <c r="D855" s="596"/>
      <c r="E855" s="209" t="s">
        <v>271</v>
      </c>
      <c r="F855" s="597">
        <f>SUM(F854:G854)</f>
        <v>81420</v>
      </c>
      <c r="G855" s="597"/>
      <c r="H855" s="143"/>
      <c r="I855" s="143"/>
      <c r="J855" s="598"/>
      <c r="K855" s="598"/>
    </row>
    <row r="856" spans="1:11" ht="12.75" customHeight="1" thickTop="1">
      <c r="A856" s="84"/>
      <c r="B856" s="84"/>
      <c r="C856" s="84"/>
      <c r="D856" s="84"/>
      <c r="E856" s="84"/>
      <c r="F856" s="84"/>
      <c r="G856" s="84"/>
      <c r="H856" s="84"/>
      <c r="I856" s="84"/>
      <c r="J856" s="84"/>
      <c r="K856" s="84"/>
    </row>
    <row r="857" spans="1:11" s="113" customFormat="1" ht="12.75" customHeight="1">
      <c r="A857" s="145"/>
      <c r="B857" s="143"/>
      <c r="C857" s="143"/>
      <c r="D857" s="143"/>
      <c r="E857" s="143"/>
      <c r="F857" s="143"/>
      <c r="G857" s="143"/>
      <c r="H857" s="143"/>
      <c r="I857" s="143"/>
      <c r="J857" s="143"/>
      <c r="K857" s="146"/>
    </row>
    <row r="858" spans="1:11" s="113" customFormat="1" ht="12.75" customHeight="1">
      <c r="A858" s="145"/>
      <c r="B858" s="143"/>
      <c r="C858" s="143"/>
      <c r="D858" s="143"/>
      <c r="E858" s="143"/>
      <c r="F858" s="143"/>
      <c r="G858" s="143"/>
      <c r="H858" s="143"/>
      <c r="I858" s="143"/>
      <c r="J858" s="143"/>
      <c r="K858" s="146"/>
    </row>
    <row r="859" spans="1:11" s="113" customFormat="1" ht="12.75" customHeight="1">
      <c r="A859" s="145"/>
      <c r="B859" s="143"/>
      <c r="C859" s="143"/>
      <c r="D859" s="143"/>
      <c r="E859" s="143"/>
      <c r="F859" s="143"/>
      <c r="G859" s="143"/>
      <c r="H859" s="143"/>
      <c r="I859" s="143"/>
      <c r="J859" s="143"/>
      <c r="K859" s="146"/>
    </row>
    <row r="860" spans="1:11" s="113" customFormat="1" ht="12.75" customHeight="1">
      <c r="A860" s="145"/>
      <c r="B860" s="143"/>
      <c r="C860" s="143"/>
      <c r="D860" s="143"/>
      <c r="E860" s="143"/>
      <c r="F860" s="143"/>
      <c r="G860" s="143"/>
      <c r="H860" s="143"/>
      <c r="I860" s="143"/>
      <c r="J860" s="143"/>
      <c r="K860" s="146"/>
    </row>
    <row r="861" spans="1:11" s="113" customFormat="1" ht="12.75" customHeight="1">
      <c r="A861" s="145"/>
      <c r="B861" s="143"/>
      <c r="C861" s="143"/>
      <c r="D861" s="143"/>
      <c r="E861" s="143"/>
      <c r="F861" s="143"/>
      <c r="G861" s="143"/>
      <c r="H861" s="143"/>
      <c r="I861" s="143"/>
      <c r="J861" s="143"/>
      <c r="K861" s="146"/>
    </row>
    <row r="862" spans="1:11" s="113" customFormat="1" ht="12.75" customHeight="1">
      <c r="A862" s="145"/>
      <c r="B862" s="143"/>
      <c r="C862" s="143"/>
      <c r="D862" s="143"/>
      <c r="E862" s="143"/>
      <c r="F862" s="143"/>
      <c r="G862" s="143"/>
      <c r="H862" s="143"/>
      <c r="I862" s="143"/>
      <c r="J862" s="143"/>
      <c r="K862" s="146"/>
    </row>
    <row r="863" spans="1:11" s="113" customFormat="1" ht="12.75" customHeight="1">
      <c r="A863" s="145"/>
      <c r="B863" s="143"/>
      <c r="C863" s="143"/>
      <c r="D863" s="143"/>
      <c r="E863" s="143"/>
      <c r="F863" s="143"/>
      <c r="G863" s="143"/>
      <c r="H863" s="143"/>
      <c r="I863" s="143"/>
      <c r="J863" s="143"/>
      <c r="K863" s="146"/>
    </row>
    <row r="864" spans="1:11" s="113" customFormat="1" ht="12.75" customHeight="1">
      <c r="A864" s="145"/>
      <c r="B864" s="143"/>
      <c r="C864" s="143"/>
      <c r="D864" s="143"/>
      <c r="E864" s="143"/>
      <c r="F864" s="143"/>
      <c r="G864" s="143"/>
      <c r="H864" s="143"/>
      <c r="I864" s="143"/>
      <c r="J864" s="143"/>
      <c r="K864" s="146"/>
    </row>
    <row r="865" spans="1:11" s="113" customFormat="1" ht="12.75" customHeight="1">
      <c r="A865" s="145"/>
      <c r="B865" s="143"/>
      <c r="C865" s="143"/>
      <c r="D865" s="143"/>
      <c r="E865" s="143"/>
      <c r="F865" s="143"/>
      <c r="G865" s="143"/>
      <c r="H865" s="143"/>
      <c r="I865" s="143"/>
      <c r="J865" s="143"/>
      <c r="K865" s="146"/>
    </row>
    <row r="866" spans="1:11" s="113" customFormat="1" ht="12.75" customHeight="1">
      <c r="A866" s="145"/>
      <c r="B866" s="143"/>
      <c r="C866" s="143"/>
      <c r="D866" s="143"/>
      <c r="E866" s="143"/>
      <c r="F866" s="143"/>
      <c r="G866" s="143"/>
      <c r="H866" s="143"/>
      <c r="I866" s="143"/>
      <c r="J866" s="143"/>
      <c r="K866" s="146"/>
    </row>
    <row r="867" spans="1:11" s="113" customFormat="1" ht="12.75" customHeight="1">
      <c r="A867" s="145"/>
      <c r="B867" s="143"/>
      <c r="C867" s="143"/>
      <c r="D867" s="143"/>
      <c r="E867" s="143"/>
      <c r="F867" s="143"/>
      <c r="G867" s="143"/>
      <c r="H867" s="143"/>
      <c r="I867" s="143"/>
      <c r="J867" s="143"/>
      <c r="K867" s="146"/>
    </row>
    <row r="868" spans="1:11" s="113" customFormat="1" ht="12.75" customHeight="1">
      <c r="A868" s="145"/>
      <c r="B868" s="143"/>
      <c r="C868" s="143"/>
      <c r="D868" s="143"/>
      <c r="E868" s="143"/>
      <c r="F868" s="143"/>
      <c r="G868" s="143"/>
      <c r="H868" s="143"/>
      <c r="I868" s="143"/>
      <c r="J868" s="143"/>
      <c r="K868" s="146"/>
    </row>
    <row r="869" spans="1:11" s="210" customFormat="1" ht="15" customHeight="1">
      <c r="A869" s="553" t="s">
        <v>279</v>
      </c>
      <c r="B869" s="554"/>
      <c r="C869" s="554"/>
      <c r="D869" s="554"/>
      <c r="E869" s="554"/>
      <c r="F869" s="554"/>
      <c r="G869" s="554"/>
      <c r="H869" s="554"/>
      <c r="I869" s="554"/>
      <c r="J869" s="554"/>
      <c r="K869" s="554"/>
    </row>
    <row r="870" spans="1:11" s="113" customFormat="1" ht="12.75" customHeight="1" thickBot="1">
      <c r="A870" s="145"/>
      <c r="B870" s="143"/>
      <c r="C870" s="143"/>
      <c r="D870" s="143"/>
      <c r="E870" s="143"/>
      <c r="F870" s="143"/>
      <c r="G870" s="143"/>
      <c r="H870" s="143"/>
      <c r="I870" s="143"/>
      <c r="J870" s="143"/>
      <c r="K870" s="146"/>
    </row>
    <row r="871" spans="1:11" ht="15" customHeight="1" thickBot="1">
      <c r="A871" s="576" t="s">
        <v>260</v>
      </c>
      <c r="B871" s="557" t="s">
        <v>308</v>
      </c>
      <c r="C871" s="557" t="s">
        <v>168</v>
      </c>
      <c r="D871" s="580"/>
      <c r="E871" s="581"/>
      <c r="F871" s="557" t="s">
        <v>309</v>
      </c>
      <c r="G871" s="581"/>
      <c r="H871" s="546" t="s">
        <v>707</v>
      </c>
      <c r="I871" s="582"/>
      <c r="J871" s="582"/>
      <c r="K871" s="583"/>
    </row>
    <row r="872" spans="1:11" ht="34.5" customHeight="1" thickBot="1">
      <c r="A872" s="577"/>
      <c r="B872" s="579"/>
      <c r="C872" s="835" t="s">
        <v>723</v>
      </c>
      <c r="D872" s="836"/>
      <c r="E872" s="558"/>
      <c r="F872" s="581" t="s">
        <v>310</v>
      </c>
      <c r="G872" s="576" t="s">
        <v>722</v>
      </c>
      <c r="H872" s="546" t="s">
        <v>173</v>
      </c>
      <c r="I872" s="582"/>
      <c r="J872" s="557" t="s">
        <v>312</v>
      </c>
      <c r="K872" s="558"/>
    </row>
    <row r="873" spans="1:11" ht="34.5" customHeight="1" thickBot="1">
      <c r="A873" s="578"/>
      <c r="B873" s="559"/>
      <c r="C873" s="559"/>
      <c r="D873" s="587"/>
      <c r="E873" s="560"/>
      <c r="F873" s="560"/>
      <c r="G873" s="578"/>
      <c r="H873" s="222" t="s">
        <v>313</v>
      </c>
      <c r="I873" s="222" t="s">
        <v>314</v>
      </c>
      <c r="J873" s="559"/>
      <c r="K873" s="560"/>
    </row>
    <row r="874" spans="1:11" ht="80.25" customHeight="1">
      <c r="A874" s="384" t="s">
        <v>315</v>
      </c>
      <c r="B874" s="385" t="s">
        <v>316</v>
      </c>
      <c r="C874" s="801" t="s">
        <v>317</v>
      </c>
      <c r="D874" s="802"/>
      <c r="E874" s="803"/>
      <c r="F874" s="384" t="s">
        <v>318</v>
      </c>
      <c r="G874" s="384" t="s">
        <v>319</v>
      </c>
      <c r="H874" s="386">
        <v>1</v>
      </c>
      <c r="I874" s="387">
        <v>1</v>
      </c>
      <c r="J874" s="830">
        <v>151453</v>
      </c>
      <c r="K874" s="831"/>
    </row>
    <row r="875" spans="1:11" ht="12.75" customHeight="1" thickBot="1">
      <c r="A875" s="223"/>
      <c r="B875" s="224"/>
      <c r="C875" s="832"/>
      <c r="D875" s="833"/>
      <c r="E875" s="834"/>
      <c r="F875" s="225"/>
      <c r="G875" s="225"/>
      <c r="H875" s="225"/>
      <c r="I875" s="225"/>
      <c r="J875" s="806"/>
      <c r="K875" s="807"/>
    </row>
    <row r="876" spans="1:11" s="211" customFormat="1" ht="15" customHeight="1" thickBot="1">
      <c r="A876" s="546" t="s">
        <v>70</v>
      </c>
      <c r="B876" s="547"/>
      <c r="C876" s="547"/>
      <c r="D876" s="547"/>
      <c r="E876" s="548"/>
      <c r="F876" s="226">
        <v>0</v>
      </c>
      <c r="G876" s="226">
        <v>0</v>
      </c>
      <c r="H876" s="226">
        <v>0</v>
      </c>
      <c r="I876" s="226">
        <v>0</v>
      </c>
      <c r="J876" s="549">
        <f>SUM(J874:K875)</f>
        <v>151453</v>
      </c>
      <c r="K876" s="550"/>
    </row>
    <row r="879" spans="1:11" s="210" customFormat="1" ht="15" customHeight="1">
      <c r="A879" s="553" t="s">
        <v>300</v>
      </c>
      <c r="B879" s="554"/>
      <c r="C879" s="554"/>
      <c r="D879" s="554"/>
      <c r="E879" s="554"/>
      <c r="F879" s="554"/>
      <c r="G879" s="554"/>
      <c r="H879" s="554"/>
      <c r="I879" s="554"/>
      <c r="J879" s="554"/>
      <c r="K879" s="554"/>
    </row>
    <row r="881" spans="1:11" ht="43.5" customHeight="1">
      <c r="A881" s="555" t="s">
        <v>320</v>
      </c>
      <c r="B881" s="545"/>
      <c r="C881" s="545"/>
      <c r="D881" s="545"/>
      <c r="E881" s="545"/>
      <c r="F881" s="545"/>
      <c r="G881" s="545"/>
      <c r="H881" s="545"/>
      <c r="I881" s="545"/>
      <c r="J881" s="545"/>
      <c r="K881" s="545"/>
    </row>
    <row r="882" spans="1:11" ht="12.75" customHeight="1"/>
    <row r="883" spans="1:11" ht="19.5" customHeight="1" thickBot="1">
      <c r="A883" s="85"/>
      <c r="B883" s="85"/>
      <c r="C883" s="86"/>
      <c r="D883" s="86"/>
      <c r="E883" s="87"/>
      <c r="F883" s="86"/>
      <c r="G883" s="87"/>
      <c r="H883" s="87"/>
      <c r="I883" s="87"/>
      <c r="J883" s="88"/>
      <c r="K883" s="88" t="s">
        <v>211</v>
      </c>
    </row>
    <row r="884" spans="1:11" ht="42.75" customHeight="1">
      <c r="A884" s="656" t="s">
        <v>258</v>
      </c>
      <c r="B884" s="658" t="s">
        <v>259</v>
      </c>
      <c r="C884" s="182" t="s">
        <v>213</v>
      </c>
      <c r="D884" s="656" t="s">
        <v>260</v>
      </c>
      <c r="E884" s="89" t="s">
        <v>214</v>
      </c>
      <c r="F884" s="659" t="s">
        <v>215</v>
      </c>
      <c r="G884" s="609"/>
      <c r="H884" s="659" t="s">
        <v>711</v>
      </c>
      <c r="I884" s="660"/>
      <c r="J884" s="659" t="s">
        <v>217</v>
      </c>
      <c r="K884" s="660"/>
    </row>
    <row r="885" spans="1:11" ht="21" customHeight="1" thickBot="1">
      <c r="A885" s="578"/>
      <c r="B885" s="560"/>
      <c r="C885" s="183" t="s">
        <v>218</v>
      </c>
      <c r="D885" s="578"/>
      <c r="E885" s="91" t="s">
        <v>70</v>
      </c>
      <c r="F885" s="92" t="s">
        <v>219</v>
      </c>
      <c r="G885" s="91" t="s">
        <v>70</v>
      </c>
      <c r="H885" s="92" t="s">
        <v>219</v>
      </c>
      <c r="I885" s="91" t="s">
        <v>70</v>
      </c>
      <c r="J885" s="92" t="s">
        <v>219</v>
      </c>
      <c r="K885" s="91" t="s">
        <v>70</v>
      </c>
    </row>
    <row r="886" spans="1:11" ht="21" customHeight="1">
      <c r="A886" s="642" t="s">
        <v>321</v>
      </c>
      <c r="B886" s="643" t="s">
        <v>322</v>
      </c>
      <c r="C886" s="184" t="s">
        <v>41</v>
      </c>
      <c r="D886" s="644" t="s">
        <v>724</v>
      </c>
      <c r="E886" s="645">
        <v>1</v>
      </c>
      <c r="F886" s="787">
        <v>0</v>
      </c>
      <c r="G886" s="645">
        <v>190000</v>
      </c>
      <c r="H886" s="787">
        <v>0</v>
      </c>
      <c r="I886" s="645">
        <v>157142</v>
      </c>
      <c r="J886" s="93">
        <v>0</v>
      </c>
      <c r="K886" s="94">
        <v>11950</v>
      </c>
    </row>
    <row r="887" spans="1:11" ht="21" customHeight="1" thickBot="1">
      <c r="A887" s="628"/>
      <c r="B887" s="617"/>
      <c r="C887" s="218" t="s">
        <v>42</v>
      </c>
      <c r="D887" s="578"/>
      <c r="E887" s="646"/>
      <c r="F887" s="789"/>
      <c r="G887" s="646"/>
      <c r="H887" s="789"/>
      <c r="I887" s="646"/>
      <c r="J887" s="95">
        <v>0</v>
      </c>
      <c r="K887" s="96">
        <v>100</v>
      </c>
    </row>
    <row r="888" spans="1:11" ht="21" customHeight="1">
      <c r="A888" s="647" t="s">
        <v>220</v>
      </c>
      <c r="B888" s="97" t="s">
        <v>221</v>
      </c>
      <c r="C888" s="189" t="s">
        <v>41</v>
      </c>
      <c r="D888" s="227" t="s">
        <v>264</v>
      </c>
      <c r="E888" s="828">
        <v>0</v>
      </c>
      <c r="F888" s="778">
        <v>0</v>
      </c>
      <c r="G888" s="825">
        <v>0</v>
      </c>
      <c r="H888" s="778">
        <v>0</v>
      </c>
      <c r="I888" s="825">
        <v>6100</v>
      </c>
      <c r="J888" s="106">
        <v>0</v>
      </c>
      <c r="K888" s="107">
        <v>6100</v>
      </c>
    </row>
    <row r="889" spans="1:11" ht="21" customHeight="1" thickBot="1">
      <c r="A889" s="648"/>
      <c r="B889" s="101" t="s">
        <v>222</v>
      </c>
      <c r="C889" s="190" t="s">
        <v>42</v>
      </c>
      <c r="D889" s="228" t="s">
        <v>264</v>
      </c>
      <c r="E889" s="829"/>
      <c r="F889" s="827"/>
      <c r="G889" s="826"/>
      <c r="H889" s="827"/>
      <c r="I889" s="826"/>
      <c r="J889" s="104">
        <v>0</v>
      </c>
      <c r="K889" s="105">
        <v>0</v>
      </c>
    </row>
    <row r="890" spans="1:11" ht="21" customHeight="1">
      <c r="A890" s="649"/>
      <c r="B890" s="97" t="s">
        <v>223</v>
      </c>
      <c r="C890" s="194" t="s">
        <v>41</v>
      </c>
      <c r="D890" s="227" t="s">
        <v>264</v>
      </c>
      <c r="E890" s="828">
        <v>0</v>
      </c>
      <c r="F890" s="778">
        <v>0</v>
      </c>
      <c r="G890" s="825">
        <v>0</v>
      </c>
      <c r="H890" s="778">
        <v>0</v>
      </c>
      <c r="I890" s="825">
        <v>0</v>
      </c>
      <c r="J890" s="106">
        <v>0</v>
      </c>
      <c r="K890" s="107">
        <v>0</v>
      </c>
    </row>
    <row r="891" spans="1:11" ht="21" customHeight="1" thickBot="1">
      <c r="A891" s="650"/>
      <c r="B891" s="101" t="s">
        <v>224</v>
      </c>
      <c r="C891" s="101" t="s">
        <v>42</v>
      </c>
      <c r="D891" s="228" t="s">
        <v>264</v>
      </c>
      <c r="E891" s="829"/>
      <c r="F891" s="827"/>
      <c r="G891" s="826"/>
      <c r="H891" s="827"/>
      <c r="I891" s="826"/>
      <c r="J891" s="104">
        <v>0</v>
      </c>
      <c r="K891" s="105">
        <v>0</v>
      </c>
    </row>
    <row r="892" spans="1:11" ht="21" customHeight="1">
      <c r="A892" s="627" t="s">
        <v>321</v>
      </c>
      <c r="B892" s="629" t="s">
        <v>322</v>
      </c>
      <c r="C892" s="196" t="s">
        <v>41</v>
      </c>
      <c r="D892" s="631" t="s">
        <v>724</v>
      </c>
      <c r="E892" s="772">
        <f t="shared" ref="E892:K892" si="20">(E886+E888)-E890</f>
        <v>1</v>
      </c>
      <c r="F892" s="758">
        <f t="shared" si="20"/>
        <v>0</v>
      </c>
      <c r="G892" s="772">
        <f t="shared" si="20"/>
        <v>190000</v>
      </c>
      <c r="H892" s="758">
        <f t="shared" si="20"/>
        <v>0</v>
      </c>
      <c r="I892" s="772">
        <f t="shared" si="20"/>
        <v>163242</v>
      </c>
      <c r="J892" s="109">
        <f t="shared" si="20"/>
        <v>0</v>
      </c>
      <c r="K892" s="110">
        <f t="shared" si="20"/>
        <v>18050</v>
      </c>
    </row>
    <row r="893" spans="1:11" ht="21" customHeight="1" thickBot="1">
      <c r="A893" s="628"/>
      <c r="B893" s="630"/>
      <c r="C893" s="219" t="s">
        <v>42</v>
      </c>
      <c r="D893" s="578"/>
      <c r="E893" s="774"/>
      <c r="F893" s="760"/>
      <c r="G893" s="774"/>
      <c r="H893" s="760"/>
      <c r="I893" s="774"/>
      <c r="J893" s="111">
        <f>(J887+J889)-J891</f>
        <v>0</v>
      </c>
      <c r="K893" s="112">
        <f>(K887+K889)-K891</f>
        <v>100</v>
      </c>
    </row>
    <row r="894" spans="1:11" ht="21" customHeight="1">
      <c r="A894" s="635" t="s">
        <v>225</v>
      </c>
      <c r="B894" s="764"/>
      <c r="C894" s="637"/>
      <c r="D894" s="637"/>
      <c r="E894" s="637"/>
      <c r="F894" s="637"/>
      <c r="G894" s="765"/>
      <c r="H894" s="608" t="s">
        <v>41</v>
      </c>
      <c r="I894" s="609"/>
      <c r="J894" s="106">
        <v>0</v>
      </c>
      <c r="K894" s="107">
        <v>0</v>
      </c>
    </row>
    <row r="895" spans="1:11" ht="21" customHeight="1" thickBot="1">
      <c r="A895" s="636"/>
      <c r="B895" s="766"/>
      <c r="C895" s="767"/>
      <c r="D895" s="767"/>
      <c r="E895" s="767"/>
      <c r="F895" s="767"/>
      <c r="G895" s="768"/>
      <c r="H895" s="610" t="s">
        <v>42</v>
      </c>
      <c r="I895" s="611"/>
      <c r="J895" s="104">
        <v>0</v>
      </c>
      <c r="K895" s="105">
        <v>0</v>
      </c>
    </row>
    <row r="896" spans="1:11" ht="21" customHeight="1">
      <c r="A896" s="602" t="s">
        <v>227</v>
      </c>
      <c r="B896" s="603"/>
      <c r="C896" s="603"/>
      <c r="D896" s="603"/>
      <c r="E896" s="603"/>
      <c r="F896" s="603"/>
      <c r="G896" s="604"/>
      <c r="H896" s="608" t="s">
        <v>41</v>
      </c>
      <c r="I896" s="609"/>
      <c r="J896" s="106">
        <f>J892-J894</f>
        <v>0</v>
      </c>
      <c r="K896" s="107">
        <f>K892-K894</f>
        <v>18050</v>
      </c>
    </row>
    <row r="897" spans="1:11" ht="21" customHeight="1" thickBot="1">
      <c r="A897" s="605"/>
      <c r="B897" s="606"/>
      <c r="C897" s="606"/>
      <c r="D897" s="606"/>
      <c r="E897" s="606"/>
      <c r="F897" s="606"/>
      <c r="G897" s="607"/>
      <c r="H897" s="610" t="s">
        <v>42</v>
      </c>
      <c r="I897" s="611"/>
      <c r="J897" s="104">
        <f>J893-J895</f>
        <v>0</v>
      </c>
      <c r="K897" s="105">
        <f>K893-K895</f>
        <v>100</v>
      </c>
    </row>
    <row r="898" spans="1:11" ht="21" customHeight="1">
      <c r="A898" s="819" t="s">
        <v>713</v>
      </c>
      <c r="B898" s="820"/>
      <c r="C898" s="820"/>
      <c r="D898" s="820"/>
      <c r="E898" s="820"/>
      <c r="F898" s="820"/>
      <c r="G898" s="821"/>
      <c r="H898" s="608" t="s">
        <v>41</v>
      </c>
      <c r="I898" s="609"/>
      <c r="J898" s="106">
        <v>0</v>
      </c>
      <c r="K898" s="107">
        <v>18004</v>
      </c>
    </row>
    <row r="899" spans="1:11" ht="21" customHeight="1" thickBot="1">
      <c r="A899" s="822"/>
      <c r="B899" s="823"/>
      <c r="C899" s="823"/>
      <c r="D899" s="823"/>
      <c r="E899" s="823"/>
      <c r="F899" s="823"/>
      <c r="G899" s="824"/>
      <c r="H899" s="610" t="s">
        <v>42</v>
      </c>
      <c r="I899" s="611"/>
      <c r="J899" s="104">
        <v>0</v>
      </c>
      <c r="K899" s="105">
        <v>0</v>
      </c>
    </row>
    <row r="900" spans="1:11" ht="21" customHeight="1">
      <c r="A900" s="602" t="s">
        <v>228</v>
      </c>
      <c r="B900" s="603"/>
      <c r="C900" s="603"/>
      <c r="D900" s="603"/>
      <c r="E900" s="603"/>
      <c r="F900" s="603"/>
      <c r="G900" s="604"/>
      <c r="H900" s="608" t="s">
        <v>41</v>
      </c>
      <c r="I900" s="609"/>
      <c r="J900" s="106">
        <f>J896-J898</f>
        <v>0</v>
      </c>
      <c r="K900" s="107">
        <f>K896-K898</f>
        <v>46</v>
      </c>
    </row>
    <row r="901" spans="1:11" ht="21" customHeight="1" thickBot="1">
      <c r="A901" s="605"/>
      <c r="B901" s="606"/>
      <c r="C901" s="606"/>
      <c r="D901" s="606"/>
      <c r="E901" s="606"/>
      <c r="F901" s="606"/>
      <c r="G901" s="607"/>
      <c r="H901" s="610" t="s">
        <v>42</v>
      </c>
      <c r="I901" s="611"/>
      <c r="J901" s="104">
        <f>J897-J899</f>
        <v>0</v>
      </c>
      <c r="K901" s="105">
        <f>K897-K899</f>
        <v>100</v>
      </c>
    </row>
    <row r="902" spans="1:11" ht="21" customHeight="1">
      <c r="A902" s="612" t="s">
        <v>714</v>
      </c>
      <c r="B902" s="603"/>
      <c r="C902" s="603"/>
      <c r="D902" s="613"/>
      <c r="E902" s="618" t="s">
        <v>229</v>
      </c>
      <c r="F902" s="619"/>
      <c r="G902" s="619"/>
      <c r="H902" s="619"/>
      <c r="I902" s="620"/>
      <c r="J902" s="114">
        <v>0</v>
      </c>
      <c r="K902" s="115">
        <f>(K898+K899)/(K886+K887)*100</f>
        <v>149.41078838174272</v>
      </c>
    </row>
    <row r="903" spans="1:11" ht="21" customHeight="1">
      <c r="A903" s="614"/>
      <c r="B903" s="615"/>
      <c r="C903" s="615"/>
      <c r="D903" s="616"/>
      <c r="E903" s="621" t="s">
        <v>230</v>
      </c>
      <c r="F903" s="622"/>
      <c r="G903" s="622"/>
      <c r="H903" s="622"/>
      <c r="I903" s="623"/>
      <c r="J903" s="116">
        <v>0</v>
      </c>
      <c r="K903" s="117">
        <f>(K898+K899)/(K892+K893)*100</f>
        <v>99.19559228650138</v>
      </c>
    </row>
    <row r="904" spans="1:11" ht="21" customHeight="1" thickBot="1">
      <c r="A904" s="605"/>
      <c r="B904" s="606"/>
      <c r="C904" s="606"/>
      <c r="D904" s="617"/>
      <c r="E904" s="624" t="s">
        <v>231</v>
      </c>
      <c r="F904" s="625"/>
      <c r="G904" s="625"/>
      <c r="H904" s="625"/>
      <c r="I904" s="626"/>
      <c r="J904" s="118">
        <v>0</v>
      </c>
      <c r="K904" s="119">
        <f>(K898+K899)/(K896+K897)*100</f>
        <v>99.19559228650138</v>
      </c>
    </row>
    <row r="905" spans="1:11" ht="12.75" customHeight="1">
      <c r="A905" s="202"/>
      <c r="B905" s="202"/>
      <c r="C905" s="202"/>
      <c r="D905" s="203"/>
      <c r="E905" s="204"/>
      <c r="F905" s="204"/>
      <c r="G905" s="204"/>
      <c r="H905" s="204"/>
      <c r="I905" s="204"/>
      <c r="J905" s="205"/>
      <c r="K905" s="206"/>
    </row>
    <row r="906" spans="1:11" s="113" customFormat="1" ht="12.75" customHeight="1">
      <c r="A906" s="145"/>
      <c r="B906" s="143"/>
      <c r="C906" s="143"/>
      <c r="D906" s="143"/>
      <c r="E906" s="143"/>
      <c r="F906" s="143"/>
      <c r="G906" s="143"/>
      <c r="H906" s="143"/>
      <c r="I906" s="143"/>
      <c r="J906" s="143"/>
      <c r="K906" s="146"/>
    </row>
    <row r="907" spans="1:11" ht="20.25" customHeight="1">
      <c r="A907" s="553" t="s">
        <v>323</v>
      </c>
      <c r="B907" s="552"/>
      <c r="C907" s="552"/>
      <c r="D907" s="552"/>
      <c r="E907" s="552"/>
      <c r="F907" s="552"/>
      <c r="G907" s="552"/>
      <c r="H907" s="552"/>
      <c r="I907" s="552"/>
      <c r="J907" s="552"/>
      <c r="K907" s="552"/>
    </row>
    <row r="908" spans="1:11" ht="12.75" customHeight="1">
      <c r="A908" s="207"/>
      <c r="B908" s="143"/>
      <c r="C908" s="143"/>
      <c r="D908" s="143"/>
      <c r="E908" s="143"/>
      <c r="F908" s="143"/>
      <c r="G908" s="143"/>
      <c r="H908" s="143"/>
      <c r="I908" s="143"/>
      <c r="J908" s="143"/>
      <c r="K908" s="146"/>
    </row>
    <row r="909" spans="1:11" ht="12.75" customHeight="1">
      <c r="A909" s="599" t="s">
        <v>266</v>
      </c>
      <c r="B909" s="600"/>
      <c r="C909" s="600"/>
      <c r="D909" s="600"/>
      <c r="E909" s="600"/>
      <c r="F909" s="600"/>
      <c r="G909" s="600"/>
      <c r="H909" s="600"/>
      <c r="I909" s="600"/>
      <c r="J909" s="600"/>
      <c r="K909" s="600"/>
    </row>
    <row r="910" spans="1:11" ht="12.75" customHeight="1">
      <c r="A910" s="145"/>
      <c r="B910" s="143"/>
      <c r="C910" s="143"/>
      <c r="D910" s="143"/>
      <c r="E910" s="143"/>
      <c r="F910" s="143"/>
      <c r="G910" s="143"/>
      <c r="H910" s="143"/>
      <c r="I910" s="143"/>
      <c r="J910" s="143"/>
      <c r="K910" s="146"/>
    </row>
    <row r="911" spans="1:11" ht="34.5" customHeight="1">
      <c r="A911" s="814" t="s">
        <v>792</v>
      </c>
      <c r="B911" s="815"/>
      <c r="C911" s="815"/>
      <c r="D911" s="815"/>
      <c r="E911" s="815"/>
      <c r="F911" s="815"/>
      <c r="G911" s="815"/>
      <c r="H911" s="815"/>
      <c r="I911" s="815"/>
      <c r="J911" s="815"/>
      <c r="K911" s="815"/>
    </row>
    <row r="912" spans="1:11" s="113" customFormat="1" ht="22.5" customHeight="1">
      <c r="A912" s="817" t="s">
        <v>793</v>
      </c>
      <c r="B912" s="817"/>
      <c r="C912" s="817"/>
      <c r="D912" s="817"/>
      <c r="E912" s="817"/>
      <c r="F912" s="817"/>
      <c r="G912" s="817"/>
      <c r="H912" s="817"/>
      <c r="I912" s="817"/>
      <c r="J912" s="817"/>
      <c r="K912" s="817"/>
    </row>
    <row r="913" spans="1:12" s="113" customFormat="1" ht="18" customHeight="1">
      <c r="A913" s="818" t="s">
        <v>795</v>
      </c>
      <c r="B913" s="818"/>
      <c r="C913" s="818"/>
      <c r="D913" s="818"/>
      <c r="E913" s="818"/>
      <c r="F913" s="818"/>
      <c r="G913" s="818"/>
      <c r="H913" s="818"/>
      <c r="I913" s="818"/>
      <c r="J913" s="818"/>
      <c r="K913" s="818"/>
    </row>
    <row r="914" spans="1:12" s="113" customFormat="1" ht="23.25" customHeight="1">
      <c r="A914" s="589" t="s">
        <v>794</v>
      </c>
      <c r="B914" s="590"/>
      <c r="C914" s="590"/>
      <c r="D914" s="590"/>
      <c r="E914" s="590"/>
      <c r="F914" s="590"/>
      <c r="G914" s="590"/>
      <c r="H914" s="590"/>
      <c r="I914" s="590"/>
      <c r="J914" s="590"/>
      <c r="K914" s="590"/>
    </row>
    <row r="915" spans="1:12" s="113" customFormat="1" ht="24.75" customHeight="1">
      <c r="A915" s="601" t="s">
        <v>799</v>
      </c>
      <c r="B915" s="816"/>
      <c r="C915" s="816"/>
      <c r="D915" s="816"/>
      <c r="E915" s="816"/>
      <c r="F915" s="816"/>
      <c r="G915" s="816"/>
      <c r="H915" s="816"/>
      <c r="I915" s="816"/>
      <c r="J915" s="816"/>
      <c r="K915" s="816"/>
      <c r="L915" s="229"/>
    </row>
    <row r="916" spans="1:12" s="113" customFormat="1" ht="12.75" customHeight="1">
      <c r="A916" s="145"/>
      <c r="B916" s="143"/>
      <c r="C916" s="143"/>
      <c r="D916" s="143"/>
      <c r="E916" s="143"/>
      <c r="F916" s="143"/>
      <c r="G916" s="143"/>
      <c r="H916" s="143"/>
      <c r="I916" s="143"/>
      <c r="J916" s="143"/>
      <c r="K916" s="146"/>
    </row>
    <row r="917" spans="1:12" s="113" customFormat="1" ht="15" customHeight="1">
      <c r="A917" s="145"/>
      <c r="B917" s="143"/>
      <c r="C917" s="143"/>
      <c r="D917" s="143"/>
      <c r="E917" s="143"/>
      <c r="F917" s="143"/>
      <c r="G917" s="143"/>
      <c r="H917" s="143"/>
      <c r="I917" s="143"/>
      <c r="J917" s="143"/>
      <c r="K917" s="146"/>
    </row>
    <row r="918" spans="1:12" s="113" customFormat="1" ht="15" customHeight="1">
      <c r="A918" s="591" t="s">
        <v>269</v>
      </c>
      <c r="B918" s="592"/>
      <c r="C918" s="592"/>
      <c r="D918" s="592"/>
      <c r="E918" s="592"/>
      <c r="F918" s="592"/>
      <c r="G918" s="592"/>
      <c r="H918" s="592"/>
      <c r="I918" s="592"/>
      <c r="J918" s="592"/>
      <c r="K918" s="592"/>
    </row>
    <row r="919" spans="1:12" s="113" customFormat="1" ht="15" customHeight="1">
      <c r="A919" s="145"/>
      <c r="B919" s="143"/>
      <c r="C919" s="143"/>
      <c r="D919" s="143"/>
      <c r="E919" s="143"/>
      <c r="F919" s="143"/>
      <c r="G919" s="143"/>
      <c r="H919" s="143"/>
      <c r="I919" s="143"/>
      <c r="J919" s="143"/>
      <c r="K919" s="146"/>
    </row>
    <row r="920" spans="1:12" s="211" customFormat="1" ht="15" customHeight="1">
      <c r="A920" s="593" t="s">
        <v>324</v>
      </c>
      <c r="B920" s="592"/>
      <c r="C920" s="592"/>
      <c r="D920" s="592"/>
      <c r="E920" s="208" t="s">
        <v>271</v>
      </c>
      <c r="F920" s="594">
        <v>18003660.620000001</v>
      </c>
      <c r="G920" s="594"/>
      <c r="H920" s="143"/>
      <c r="I920" s="143"/>
      <c r="J920" s="598"/>
      <c r="K920" s="598"/>
    </row>
    <row r="921" spans="1:12" ht="15.75" thickBot="1">
      <c r="A921" s="595" t="s">
        <v>277</v>
      </c>
      <c r="B921" s="596"/>
      <c r="C921" s="596"/>
      <c r="D921" s="596"/>
      <c r="E921" s="209" t="s">
        <v>271</v>
      </c>
      <c r="F921" s="597">
        <f>SUM(F920:G920)</f>
        <v>18003660.620000001</v>
      </c>
      <c r="G921" s="597"/>
      <c r="H921" s="143"/>
      <c r="I921" s="143"/>
      <c r="J921" s="598"/>
      <c r="K921" s="598"/>
    </row>
    <row r="922" spans="1:12" ht="15.75" thickTop="1">
      <c r="A922" s="145"/>
      <c r="B922" s="143"/>
      <c r="C922" s="143"/>
      <c r="D922" s="143"/>
      <c r="E922" s="143"/>
      <c r="F922" s="143"/>
      <c r="G922" s="143"/>
      <c r="H922" s="143"/>
      <c r="I922" s="143"/>
      <c r="J922" s="143"/>
      <c r="K922" s="146"/>
    </row>
    <row r="923" spans="1:12" ht="15">
      <c r="A923" s="145"/>
      <c r="B923" s="143"/>
      <c r="C923" s="143"/>
      <c r="D923" s="143"/>
      <c r="E923" s="143"/>
      <c r="F923" s="143"/>
      <c r="G923" s="143"/>
      <c r="H923" s="143"/>
      <c r="I923" s="143"/>
      <c r="J923" s="143"/>
      <c r="K923" s="146"/>
    </row>
    <row r="924" spans="1:12" ht="25.5" customHeight="1">
      <c r="A924" s="551" t="s">
        <v>325</v>
      </c>
      <c r="B924" s="552"/>
      <c r="C924" s="552"/>
      <c r="D924" s="552"/>
      <c r="E924" s="552"/>
      <c r="F924" s="552"/>
      <c r="G924" s="552"/>
      <c r="H924" s="552"/>
      <c r="I924" s="552"/>
      <c r="J924" s="552"/>
      <c r="K924" s="552"/>
    </row>
    <row r="925" spans="1:12" s="113" customFormat="1" ht="12.75" customHeight="1">
      <c r="A925" s="145"/>
      <c r="B925" s="143"/>
      <c r="C925" s="143"/>
      <c r="D925" s="143"/>
      <c r="E925" s="143"/>
      <c r="F925" s="143"/>
      <c r="G925" s="143"/>
      <c r="H925" s="143"/>
      <c r="I925" s="143"/>
      <c r="J925" s="143"/>
      <c r="K925" s="146"/>
    </row>
    <row r="926" spans="1:12" s="210" customFormat="1" ht="15" customHeight="1">
      <c r="A926" s="553" t="s">
        <v>279</v>
      </c>
      <c r="B926" s="554"/>
      <c r="C926" s="554"/>
      <c r="D926" s="554"/>
      <c r="E926" s="554"/>
      <c r="F926" s="554"/>
      <c r="G926" s="554"/>
      <c r="H926" s="554"/>
      <c r="I926" s="554"/>
      <c r="J926" s="554"/>
      <c r="K926" s="554"/>
    </row>
    <row r="927" spans="1:12" ht="12.75" customHeight="1">
      <c r="A927" s="553" t="s">
        <v>279</v>
      </c>
      <c r="B927" s="554"/>
      <c r="C927" s="554"/>
      <c r="D927" s="554"/>
      <c r="E927" s="554"/>
      <c r="F927" s="554"/>
      <c r="G927" s="554"/>
      <c r="H927" s="554"/>
      <c r="I927" s="554"/>
      <c r="J927" s="554"/>
      <c r="K927" s="554"/>
    </row>
    <row r="928" spans="1:12" ht="12.75" customHeight="1" thickBot="1">
      <c r="A928" s="145"/>
      <c r="B928" s="143"/>
      <c r="C928" s="143"/>
      <c r="D928" s="143"/>
      <c r="E928" s="143"/>
      <c r="F928" s="143"/>
      <c r="G928" s="143"/>
      <c r="H928" s="143"/>
      <c r="I928" s="143"/>
      <c r="J928" s="143"/>
      <c r="K928" s="146"/>
    </row>
    <row r="929" spans="1:11" ht="12.75" customHeight="1" thickBot="1">
      <c r="A929" s="576" t="s">
        <v>260</v>
      </c>
      <c r="B929" s="557" t="s">
        <v>308</v>
      </c>
      <c r="C929" s="557" t="s">
        <v>168</v>
      </c>
      <c r="D929" s="580"/>
      <c r="E929" s="581"/>
      <c r="F929" s="557" t="s">
        <v>309</v>
      </c>
      <c r="G929" s="581"/>
      <c r="H929" s="546" t="s">
        <v>707</v>
      </c>
      <c r="I929" s="582"/>
      <c r="J929" s="582"/>
      <c r="K929" s="583"/>
    </row>
    <row r="930" spans="1:11" ht="12.75" customHeight="1" thickBot="1">
      <c r="A930" s="577"/>
      <c r="B930" s="579"/>
      <c r="C930" s="584" t="s">
        <v>723</v>
      </c>
      <c r="D930" s="585"/>
      <c r="E930" s="586"/>
      <c r="F930" s="576" t="s">
        <v>310</v>
      </c>
      <c r="G930" s="576" t="s">
        <v>311</v>
      </c>
      <c r="H930" s="546" t="s">
        <v>173</v>
      </c>
      <c r="I930" s="582"/>
      <c r="J930" s="557" t="s">
        <v>312</v>
      </c>
      <c r="K930" s="558"/>
    </row>
    <row r="931" spans="1:11" ht="57.75" customHeight="1" thickBot="1">
      <c r="A931" s="578"/>
      <c r="B931" s="559"/>
      <c r="C931" s="559"/>
      <c r="D931" s="587"/>
      <c r="E931" s="560"/>
      <c r="F931" s="578"/>
      <c r="G931" s="578"/>
      <c r="H931" s="222" t="s">
        <v>313</v>
      </c>
      <c r="I931" s="222" t="s">
        <v>314</v>
      </c>
      <c r="J931" s="559"/>
      <c r="K931" s="560"/>
    </row>
    <row r="932" spans="1:11" ht="96" customHeight="1">
      <c r="A932" s="384" t="s">
        <v>326</v>
      </c>
      <c r="B932" s="384" t="s">
        <v>327</v>
      </c>
      <c r="C932" s="808" t="s">
        <v>328</v>
      </c>
      <c r="D932" s="809"/>
      <c r="E932" s="810"/>
      <c r="F932" s="384" t="s">
        <v>329</v>
      </c>
      <c r="G932" s="386">
        <v>0.3</v>
      </c>
      <c r="H932" s="386">
        <v>1</v>
      </c>
      <c r="I932" s="387">
        <v>0.65</v>
      </c>
      <c r="J932" s="804">
        <v>4992301.05</v>
      </c>
      <c r="K932" s="805"/>
    </row>
    <row r="933" spans="1:11" ht="56.25" customHeight="1">
      <c r="A933" s="388" t="s">
        <v>330</v>
      </c>
      <c r="B933" s="388" t="s">
        <v>331</v>
      </c>
      <c r="C933" s="811" t="s">
        <v>332</v>
      </c>
      <c r="D933" s="812"/>
      <c r="E933" s="813"/>
      <c r="F933" s="388" t="s">
        <v>333</v>
      </c>
      <c r="G933" s="388" t="s">
        <v>319</v>
      </c>
      <c r="H933" s="389">
        <v>0.3</v>
      </c>
      <c r="I933" s="390">
        <v>0.35</v>
      </c>
      <c r="J933" s="796">
        <v>4224576.82</v>
      </c>
      <c r="K933" s="800"/>
    </row>
    <row r="934" spans="1:11" ht="12.75" customHeight="1" thickBot="1">
      <c r="A934" s="231"/>
      <c r="B934" s="232"/>
      <c r="C934" s="571"/>
      <c r="D934" s="572"/>
      <c r="E934" s="573"/>
      <c r="F934" s="233"/>
      <c r="G934" s="233"/>
      <c r="H934" s="233"/>
      <c r="I934" s="234"/>
      <c r="J934" s="806"/>
      <c r="K934" s="807"/>
    </row>
    <row r="935" spans="1:11" ht="12.75" customHeight="1" thickBot="1">
      <c r="A935" s="546" t="s">
        <v>70</v>
      </c>
      <c r="B935" s="547"/>
      <c r="C935" s="547"/>
      <c r="D935" s="547"/>
      <c r="E935" s="548"/>
      <c r="F935" s="226">
        <v>0</v>
      </c>
      <c r="G935" s="226">
        <v>0</v>
      </c>
      <c r="H935" s="226">
        <v>0</v>
      </c>
      <c r="I935" s="226">
        <v>0</v>
      </c>
      <c r="J935" s="549">
        <f>J932+J933</f>
        <v>9216877.870000001</v>
      </c>
      <c r="K935" s="550"/>
    </row>
    <row r="936" spans="1:11" ht="12.75" customHeight="1"/>
    <row r="937" spans="1:11" ht="12.75" customHeight="1">
      <c r="A937" s="553" t="s">
        <v>300</v>
      </c>
      <c r="B937" s="554"/>
      <c r="C937" s="554"/>
      <c r="D937" s="554"/>
      <c r="E937" s="554"/>
      <c r="F937" s="554"/>
      <c r="G937" s="554"/>
      <c r="H937" s="554"/>
      <c r="I937" s="554"/>
      <c r="J937" s="554"/>
      <c r="K937" s="554"/>
    </row>
    <row r="938" spans="1:11" ht="12.75" customHeight="1"/>
    <row r="939" spans="1:11" ht="42.75" customHeight="1">
      <c r="A939" s="555" t="s">
        <v>320</v>
      </c>
      <c r="B939" s="545"/>
      <c r="C939" s="545"/>
      <c r="D939" s="545"/>
      <c r="E939" s="545"/>
      <c r="F939" s="545"/>
      <c r="G939" s="545"/>
      <c r="H939" s="545"/>
      <c r="I939" s="545"/>
      <c r="J939" s="545"/>
      <c r="K939" s="545"/>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45"/>
      <c r="B946" s="143"/>
      <c r="C946" s="143"/>
      <c r="D946" s="143"/>
      <c r="E946" s="143"/>
      <c r="F946" s="143"/>
      <c r="G946" s="143"/>
      <c r="H946" s="143"/>
      <c r="I946" s="143"/>
      <c r="J946" s="143"/>
      <c r="K946" s="146"/>
    </row>
    <row r="947" spans="1:11" ht="41.1" customHeight="1">
      <c r="A947" s="656" t="s">
        <v>258</v>
      </c>
      <c r="B947" s="658" t="s">
        <v>259</v>
      </c>
      <c r="C947" s="182" t="s">
        <v>213</v>
      </c>
      <c r="D947" s="656" t="s">
        <v>260</v>
      </c>
      <c r="E947" s="89" t="s">
        <v>214</v>
      </c>
      <c r="F947" s="659" t="s">
        <v>215</v>
      </c>
      <c r="G947" s="609"/>
      <c r="H947" s="659" t="s">
        <v>711</v>
      </c>
      <c r="I947" s="660"/>
      <c r="J947" s="659" t="s">
        <v>712</v>
      </c>
      <c r="K947" s="660"/>
    </row>
    <row r="948" spans="1:11" ht="21" customHeight="1" thickBot="1">
      <c r="A948" s="578"/>
      <c r="B948" s="560"/>
      <c r="C948" s="183" t="s">
        <v>218</v>
      </c>
      <c r="D948" s="578"/>
      <c r="E948" s="91" t="s">
        <v>70</v>
      </c>
      <c r="F948" s="92" t="s">
        <v>219</v>
      </c>
      <c r="G948" s="91" t="s">
        <v>70</v>
      </c>
      <c r="H948" s="92" t="s">
        <v>219</v>
      </c>
      <c r="I948" s="91" t="s">
        <v>70</v>
      </c>
      <c r="J948" s="92" t="s">
        <v>219</v>
      </c>
      <c r="K948" s="91" t="s">
        <v>70</v>
      </c>
    </row>
    <row r="949" spans="1:11" ht="21" customHeight="1">
      <c r="A949" s="642" t="s">
        <v>334</v>
      </c>
      <c r="B949" s="643" t="s">
        <v>335</v>
      </c>
      <c r="C949" s="184" t="s">
        <v>41</v>
      </c>
      <c r="D949" s="644" t="s">
        <v>725</v>
      </c>
      <c r="E949" s="645">
        <v>1</v>
      </c>
      <c r="F949" s="787">
        <v>0</v>
      </c>
      <c r="G949" s="645">
        <v>20000</v>
      </c>
      <c r="H949" s="787">
        <v>0</v>
      </c>
      <c r="I949" s="645">
        <v>13080</v>
      </c>
      <c r="J949" s="93">
        <v>0</v>
      </c>
      <c r="K949" s="94">
        <v>100</v>
      </c>
    </row>
    <row r="950" spans="1:11" ht="21" customHeight="1" thickBot="1">
      <c r="A950" s="628"/>
      <c r="B950" s="617"/>
      <c r="C950" s="218" t="s">
        <v>42</v>
      </c>
      <c r="D950" s="578"/>
      <c r="E950" s="646"/>
      <c r="F950" s="789"/>
      <c r="G950" s="646"/>
      <c r="H950" s="789"/>
      <c r="I950" s="646"/>
      <c r="J950" s="95">
        <v>0</v>
      </c>
      <c r="K950" s="96">
        <v>0</v>
      </c>
    </row>
    <row r="951" spans="1:11" ht="21" customHeight="1">
      <c r="A951" s="647" t="s">
        <v>220</v>
      </c>
      <c r="B951" s="97" t="s">
        <v>221</v>
      </c>
      <c r="C951" s="189" t="s">
        <v>41</v>
      </c>
      <c r="D951" s="651" t="s">
        <v>264</v>
      </c>
      <c r="E951" s="653">
        <v>0</v>
      </c>
      <c r="F951" s="778">
        <v>0</v>
      </c>
      <c r="G951" s="653">
        <v>0</v>
      </c>
      <c r="H951" s="778">
        <v>0</v>
      </c>
      <c r="I951" s="653">
        <v>0</v>
      </c>
      <c r="J951" s="106">
        <v>0</v>
      </c>
      <c r="K951" s="107">
        <v>0</v>
      </c>
    </row>
    <row r="952" spans="1:11" ht="21" customHeight="1" thickBot="1">
      <c r="A952" s="648"/>
      <c r="B952" s="101" t="s">
        <v>222</v>
      </c>
      <c r="C952" s="190" t="s">
        <v>42</v>
      </c>
      <c r="D952" s="652"/>
      <c r="E952" s="654"/>
      <c r="F952" s="780"/>
      <c r="G952" s="654"/>
      <c r="H952" s="780"/>
      <c r="I952" s="654"/>
      <c r="J952" s="104">
        <v>0</v>
      </c>
      <c r="K952" s="105">
        <v>0</v>
      </c>
    </row>
    <row r="953" spans="1:11" ht="21" customHeight="1">
      <c r="A953" s="649"/>
      <c r="B953" s="97" t="s">
        <v>223</v>
      </c>
      <c r="C953" s="194" t="s">
        <v>41</v>
      </c>
      <c r="D953" s="651" t="s">
        <v>264</v>
      </c>
      <c r="E953" s="653">
        <v>0</v>
      </c>
      <c r="F953" s="778">
        <v>0</v>
      </c>
      <c r="G953" s="653">
        <v>0</v>
      </c>
      <c r="H953" s="778">
        <v>0</v>
      </c>
      <c r="I953" s="653">
        <v>100</v>
      </c>
      <c r="J953" s="106">
        <v>0</v>
      </c>
      <c r="K953" s="107">
        <v>100</v>
      </c>
    </row>
    <row r="954" spans="1:11" ht="21" customHeight="1" thickBot="1">
      <c r="A954" s="650"/>
      <c r="B954" s="101" t="s">
        <v>224</v>
      </c>
      <c r="C954" s="101" t="s">
        <v>42</v>
      </c>
      <c r="D954" s="652"/>
      <c r="E954" s="654"/>
      <c r="F954" s="780"/>
      <c r="G954" s="654"/>
      <c r="H954" s="780"/>
      <c r="I954" s="654"/>
      <c r="J954" s="104">
        <v>0</v>
      </c>
      <c r="K954" s="105">
        <v>0</v>
      </c>
    </row>
    <row r="955" spans="1:11" ht="21" customHeight="1">
      <c r="A955" s="627" t="s">
        <v>334</v>
      </c>
      <c r="B955" s="629" t="s">
        <v>335</v>
      </c>
      <c r="C955" s="196" t="s">
        <v>41</v>
      </c>
      <c r="D955" s="631" t="s">
        <v>725</v>
      </c>
      <c r="E955" s="772">
        <f t="shared" ref="E955:K955" si="21">(E949+E951)-E953</f>
        <v>1</v>
      </c>
      <c r="F955" s="758">
        <f t="shared" si="21"/>
        <v>0</v>
      </c>
      <c r="G955" s="772">
        <f t="shared" si="21"/>
        <v>20000</v>
      </c>
      <c r="H955" s="758">
        <f t="shared" si="21"/>
        <v>0</v>
      </c>
      <c r="I955" s="772">
        <f t="shared" si="21"/>
        <v>12980</v>
      </c>
      <c r="J955" s="109">
        <f t="shared" si="21"/>
        <v>0</v>
      </c>
      <c r="K955" s="110">
        <f t="shared" si="21"/>
        <v>0</v>
      </c>
    </row>
    <row r="956" spans="1:11" ht="21" customHeight="1" thickBot="1">
      <c r="A956" s="628"/>
      <c r="B956" s="630"/>
      <c r="C956" s="219" t="s">
        <v>42</v>
      </c>
      <c r="D956" s="578"/>
      <c r="E956" s="774"/>
      <c r="F956" s="760"/>
      <c r="G956" s="774"/>
      <c r="H956" s="760"/>
      <c r="I956" s="774"/>
      <c r="J956" s="111">
        <f>(J950+J952)-J954</f>
        <v>0</v>
      </c>
      <c r="K956" s="112">
        <f>(K950+K952)-K954</f>
        <v>0</v>
      </c>
    </row>
    <row r="957" spans="1:11" ht="21" customHeight="1">
      <c r="A957" s="635" t="s">
        <v>225</v>
      </c>
      <c r="B957" s="764"/>
      <c r="C957" s="637"/>
      <c r="D957" s="637"/>
      <c r="E957" s="637"/>
      <c r="F957" s="637"/>
      <c r="G957" s="765"/>
      <c r="H957" s="608" t="s">
        <v>41</v>
      </c>
      <c r="I957" s="609"/>
      <c r="J957" s="106">
        <v>0</v>
      </c>
      <c r="K957" s="107">
        <v>0</v>
      </c>
    </row>
    <row r="958" spans="1:11" ht="21" customHeight="1" thickBot="1">
      <c r="A958" s="636"/>
      <c r="B958" s="766"/>
      <c r="C958" s="767"/>
      <c r="D958" s="767"/>
      <c r="E958" s="767"/>
      <c r="F958" s="767"/>
      <c r="G958" s="768"/>
      <c r="H958" s="610" t="s">
        <v>42</v>
      </c>
      <c r="I958" s="611"/>
      <c r="J958" s="104">
        <v>0</v>
      </c>
      <c r="K958" s="105">
        <v>0</v>
      </c>
    </row>
    <row r="959" spans="1:11" ht="21" customHeight="1">
      <c r="A959" s="602" t="s">
        <v>227</v>
      </c>
      <c r="B959" s="603"/>
      <c r="C959" s="603"/>
      <c r="D959" s="603"/>
      <c r="E959" s="603"/>
      <c r="F959" s="603"/>
      <c r="G959" s="604"/>
      <c r="H959" s="608" t="s">
        <v>41</v>
      </c>
      <c r="I959" s="609"/>
      <c r="J959" s="106">
        <f>J955-J957</f>
        <v>0</v>
      </c>
      <c r="K959" s="107">
        <f>K955-K957</f>
        <v>0</v>
      </c>
    </row>
    <row r="960" spans="1:11" ht="21" customHeight="1" thickBot="1">
      <c r="A960" s="605"/>
      <c r="B960" s="606"/>
      <c r="C960" s="606"/>
      <c r="D960" s="606"/>
      <c r="E960" s="606"/>
      <c r="F960" s="606"/>
      <c r="G960" s="607"/>
      <c r="H960" s="610" t="s">
        <v>42</v>
      </c>
      <c r="I960" s="611"/>
      <c r="J960" s="104">
        <f>J956-J958</f>
        <v>0</v>
      </c>
      <c r="K960" s="105">
        <f>K956-K958</f>
        <v>0</v>
      </c>
    </row>
    <row r="961" spans="1:12" ht="21" customHeight="1">
      <c r="A961" s="602" t="s">
        <v>713</v>
      </c>
      <c r="B961" s="603"/>
      <c r="C961" s="603"/>
      <c r="D961" s="603"/>
      <c r="E961" s="603"/>
      <c r="F961" s="603"/>
      <c r="G961" s="604"/>
      <c r="H961" s="608" t="s">
        <v>41</v>
      </c>
      <c r="I961" s="609"/>
      <c r="J961" s="106">
        <v>0</v>
      </c>
      <c r="K961" s="107">
        <v>0</v>
      </c>
    </row>
    <row r="962" spans="1:12" ht="21" customHeight="1" thickBot="1">
      <c r="A962" s="605"/>
      <c r="B962" s="606"/>
      <c r="C962" s="606"/>
      <c r="D962" s="606"/>
      <c r="E962" s="606"/>
      <c r="F962" s="606"/>
      <c r="G962" s="607"/>
      <c r="H962" s="610" t="s">
        <v>42</v>
      </c>
      <c r="I962" s="611"/>
      <c r="J962" s="104">
        <v>0</v>
      </c>
      <c r="K962" s="105">
        <v>0</v>
      </c>
    </row>
    <row r="963" spans="1:12" ht="21" customHeight="1">
      <c r="A963" s="602" t="s">
        <v>228</v>
      </c>
      <c r="B963" s="603"/>
      <c r="C963" s="603"/>
      <c r="D963" s="603"/>
      <c r="E963" s="603"/>
      <c r="F963" s="603"/>
      <c r="G963" s="604"/>
      <c r="H963" s="608" t="s">
        <v>41</v>
      </c>
      <c r="I963" s="609"/>
      <c r="J963" s="106">
        <f>J959-J961</f>
        <v>0</v>
      </c>
      <c r="K963" s="107">
        <f>K959-K961</f>
        <v>0</v>
      </c>
    </row>
    <row r="964" spans="1:12" ht="21" customHeight="1" thickBot="1">
      <c r="A964" s="605"/>
      <c r="B964" s="606"/>
      <c r="C964" s="606"/>
      <c r="D964" s="606"/>
      <c r="E964" s="606"/>
      <c r="F964" s="606"/>
      <c r="G964" s="607"/>
      <c r="H964" s="610" t="s">
        <v>42</v>
      </c>
      <c r="I964" s="611"/>
      <c r="J964" s="104">
        <f>J960-J962</f>
        <v>0</v>
      </c>
      <c r="K964" s="105">
        <f>K960-K962</f>
        <v>0</v>
      </c>
    </row>
    <row r="965" spans="1:12" ht="21" customHeight="1">
      <c r="A965" s="612" t="s">
        <v>714</v>
      </c>
      <c r="B965" s="603"/>
      <c r="C965" s="603"/>
      <c r="D965" s="613"/>
      <c r="E965" s="618" t="s">
        <v>229</v>
      </c>
      <c r="F965" s="619"/>
      <c r="G965" s="619"/>
      <c r="H965" s="619"/>
      <c r="I965" s="620"/>
      <c r="J965" s="114">
        <v>0</v>
      </c>
      <c r="K965" s="115">
        <f>(K961+K962)/(K949+K950)*100</f>
        <v>0</v>
      </c>
    </row>
    <row r="966" spans="1:12" ht="21" customHeight="1">
      <c r="A966" s="614"/>
      <c r="B966" s="615"/>
      <c r="C966" s="615"/>
      <c r="D966" s="616"/>
      <c r="E966" s="621" t="s">
        <v>230</v>
      </c>
      <c r="F966" s="622"/>
      <c r="G966" s="622"/>
      <c r="H966" s="622"/>
      <c r="I966" s="623"/>
      <c r="J966" s="116">
        <v>0</v>
      </c>
      <c r="K966" s="117" t="e">
        <f>(K961+K962)/(K955+K956)*100</f>
        <v>#DIV/0!</v>
      </c>
    </row>
    <row r="967" spans="1:12" ht="21" customHeight="1" thickBot="1">
      <c r="A967" s="605"/>
      <c r="B967" s="606"/>
      <c r="C967" s="606"/>
      <c r="D967" s="617"/>
      <c r="E967" s="624" t="s">
        <v>231</v>
      </c>
      <c r="F967" s="625"/>
      <c r="G967" s="625"/>
      <c r="H967" s="625"/>
      <c r="I967" s="626"/>
      <c r="J967" s="118">
        <v>0</v>
      </c>
      <c r="K967" s="119" t="e">
        <f>(K961+K962)/(K959+K960)*100</f>
        <v>#DIV/0!</v>
      </c>
    </row>
    <row r="968" spans="1:12" ht="12.75" customHeight="1">
      <c r="A968" s="202"/>
      <c r="B968" s="202"/>
      <c r="C968" s="202"/>
      <c r="D968" s="203"/>
      <c r="E968" s="204"/>
      <c r="F968" s="204"/>
      <c r="G968" s="204"/>
      <c r="H968" s="204"/>
      <c r="I968" s="204"/>
      <c r="J968" s="205"/>
      <c r="K968" s="206"/>
    </row>
    <row r="969" spans="1:12" ht="12.75" customHeight="1">
      <c r="A969" s="202"/>
      <c r="B969" s="202"/>
      <c r="C969" s="202"/>
      <c r="D969" s="203"/>
      <c r="E969" s="204"/>
      <c r="F969" s="204"/>
      <c r="G969" s="204"/>
      <c r="H969" s="204"/>
      <c r="I969" s="204"/>
      <c r="J969" s="205"/>
      <c r="K969" s="206"/>
    </row>
    <row r="970" spans="1:12" ht="12.75" customHeight="1">
      <c r="A970" s="553" t="s">
        <v>336</v>
      </c>
      <c r="B970" s="554"/>
      <c r="C970" s="554"/>
      <c r="D970" s="554"/>
      <c r="E970" s="554"/>
      <c r="F970" s="554"/>
      <c r="G970" s="554"/>
      <c r="H970" s="554"/>
      <c r="I970" s="554"/>
      <c r="J970" s="554"/>
      <c r="K970" s="554"/>
    </row>
    <row r="971" spans="1:12" ht="12.75" customHeight="1">
      <c r="A971" s="207"/>
      <c r="B971" s="143"/>
      <c r="C971" s="143"/>
      <c r="D971" s="143"/>
      <c r="E971" s="143"/>
      <c r="F971" s="143"/>
      <c r="G971" s="143"/>
      <c r="H971" s="143"/>
      <c r="I971" s="143"/>
      <c r="J971" s="143"/>
      <c r="K971" s="146"/>
    </row>
    <row r="972" spans="1:12" ht="12.75" customHeight="1">
      <c r="A972" s="599" t="s">
        <v>266</v>
      </c>
      <c r="B972" s="600"/>
      <c r="C972" s="600"/>
      <c r="D972" s="600"/>
      <c r="E972" s="600"/>
      <c r="F972" s="600"/>
      <c r="G972" s="600"/>
      <c r="H972" s="600"/>
      <c r="I972" s="600"/>
      <c r="J972" s="600"/>
      <c r="K972" s="600"/>
    </row>
    <row r="973" spans="1:12" ht="12.75" customHeight="1">
      <c r="A973" s="529"/>
      <c r="B973" s="516"/>
      <c r="C973" s="516"/>
      <c r="D973" s="516"/>
      <c r="E973" s="516"/>
      <c r="F973" s="516"/>
      <c r="G973" s="516"/>
      <c r="H973" s="516"/>
      <c r="I973" s="516"/>
      <c r="J973" s="516"/>
      <c r="K973" s="517"/>
    </row>
    <row r="974" spans="1:12" ht="12.75" customHeight="1">
      <c r="A974" s="599" t="s">
        <v>337</v>
      </c>
      <c r="B974" s="600"/>
      <c r="C974" s="600"/>
      <c r="D974" s="600"/>
      <c r="E974" s="600"/>
      <c r="F974" s="600"/>
      <c r="G974" s="600"/>
      <c r="H974" s="600"/>
      <c r="I974" s="600"/>
      <c r="J974" s="600"/>
      <c r="K974" s="600"/>
    </row>
    <row r="975" spans="1:12" ht="12.75" customHeight="1">
      <c r="A975" s="145"/>
      <c r="B975" s="143"/>
      <c r="C975" s="143"/>
      <c r="D975" s="143"/>
      <c r="E975" s="143"/>
      <c r="F975" s="143"/>
      <c r="G975" s="143"/>
      <c r="H975" s="143"/>
      <c r="I975" s="143"/>
      <c r="J975" s="143"/>
      <c r="K975" s="146"/>
    </row>
    <row r="976" spans="1:12" ht="23.25" customHeight="1">
      <c r="A976" s="601" t="s">
        <v>796</v>
      </c>
      <c r="B976" s="601"/>
      <c r="C976" s="601"/>
      <c r="D976" s="601"/>
      <c r="E976" s="601"/>
      <c r="F976" s="601"/>
      <c r="G976" s="601"/>
      <c r="H976" s="601"/>
      <c r="I976" s="601"/>
      <c r="J976" s="601"/>
      <c r="K976" s="601"/>
      <c r="L976" s="526"/>
    </row>
    <row r="977" spans="1:11" ht="12.75" customHeight="1">
      <c r="A977" s="145"/>
      <c r="B977" s="143"/>
      <c r="C977" s="143"/>
      <c r="D977" s="143"/>
      <c r="E977" s="143"/>
      <c r="F977" s="143"/>
      <c r="G977" s="143"/>
      <c r="H977" s="143"/>
      <c r="I977" s="143"/>
      <c r="J977" s="143"/>
      <c r="K977" s="146"/>
    </row>
    <row r="978" spans="1:11" ht="12.75" customHeight="1">
      <c r="A978" s="145"/>
      <c r="B978" s="143"/>
      <c r="C978" s="143"/>
      <c r="D978" s="143"/>
      <c r="E978" s="143"/>
      <c r="F978" s="143"/>
      <c r="G978" s="143"/>
      <c r="H978" s="143"/>
      <c r="I978" s="143"/>
      <c r="J978" s="143"/>
      <c r="K978" s="146"/>
    </row>
    <row r="979" spans="1:11" ht="12.75" customHeight="1">
      <c r="A979" s="591" t="s">
        <v>269</v>
      </c>
      <c r="B979" s="592"/>
      <c r="C979" s="592"/>
      <c r="D979" s="592"/>
      <c r="E979" s="592"/>
      <c r="F979" s="592"/>
      <c r="G979" s="592"/>
      <c r="H979" s="592"/>
      <c r="I979" s="592"/>
      <c r="J979" s="592"/>
      <c r="K979" s="592"/>
    </row>
    <row r="980" spans="1:11" ht="12.75" customHeight="1">
      <c r="A980" s="145"/>
      <c r="B980" s="143"/>
      <c r="C980" s="143"/>
      <c r="D980" s="143"/>
      <c r="E980" s="143"/>
      <c r="F980" s="143"/>
      <c r="G980" s="143"/>
      <c r="H980" s="143"/>
      <c r="I980" s="143"/>
      <c r="J980" s="143"/>
      <c r="K980" s="146"/>
    </row>
    <row r="981" spans="1:11" ht="12.75" customHeight="1">
      <c r="A981" s="593" t="s">
        <v>338</v>
      </c>
      <c r="B981" s="592"/>
      <c r="C981" s="592"/>
      <c r="D981" s="592"/>
      <c r="E981" s="208" t="s">
        <v>271</v>
      </c>
      <c r="F981" s="598">
        <v>0</v>
      </c>
      <c r="G981" s="598"/>
      <c r="H981" s="143"/>
      <c r="I981" s="143"/>
      <c r="J981" s="598"/>
      <c r="K981" s="598"/>
    </row>
    <row r="982" spans="1:11" ht="12.75" customHeight="1" thickBot="1">
      <c r="A982" s="595" t="s">
        <v>277</v>
      </c>
      <c r="B982" s="596"/>
      <c r="C982" s="596"/>
      <c r="D982" s="596"/>
      <c r="E982" s="209" t="s">
        <v>271</v>
      </c>
      <c r="F982" s="597">
        <f>SUM(F981:G981)</f>
        <v>0</v>
      </c>
      <c r="G982" s="597"/>
      <c r="H982" s="143"/>
      <c r="I982" s="143"/>
      <c r="J982" s="598"/>
      <c r="K982" s="598"/>
    </row>
    <row r="983" spans="1:11" ht="12.75" customHeight="1" thickTop="1">
      <c r="A983" s="145"/>
      <c r="B983" s="143"/>
      <c r="C983" s="143"/>
      <c r="D983" s="143"/>
      <c r="E983" s="143"/>
      <c r="F983" s="143"/>
      <c r="G983" s="143"/>
      <c r="H983" s="143"/>
      <c r="I983" s="143"/>
      <c r="J983" s="143"/>
      <c r="K983" s="146"/>
    </row>
    <row r="984" spans="1:11" ht="12.75" customHeight="1">
      <c r="A984" s="145"/>
      <c r="B984" s="143"/>
      <c r="C984" s="143"/>
      <c r="D984" s="143"/>
      <c r="E984" s="143"/>
      <c r="F984" s="143"/>
      <c r="G984" s="143"/>
      <c r="H984" s="143"/>
      <c r="I984" s="143"/>
      <c r="J984" s="143"/>
      <c r="K984" s="146"/>
    </row>
    <row r="985" spans="1:11" ht="12.75" customHeight="1">
      <c r="A985" s="145"/>
      <c r="B985" s="143"/>
      <c r="C985" s="143"/>
      <c r="D985" s="143"/>
      <c r="E985" s="143"/>
      <c r="F985" s="143"/>
      <c r="G985" s="143"/>
      <c r="H985" s="143"/>
      <c r="I985" s="143"/>
      <c r="J985" s="143"/>
      <c r="K985" s="146"/>
    </row>
    <row r="986" spans="1:11" ht="12.75" customHeight="1">
      <c r="A986" s="145"/>
      <c r="B986" s="143"/>
      <c r="C986" s="143"/>
      <c r="D986" s="143"/>
      <c r="E986" s="143"/>
      <c r="F986" s="143"/>
      <c r="G986" s="143"/>
      <c r="H986" s="143"/>
      <c r="I986" s="143"/>
      <c r="J986" s="143"/>
      <c r="K986" s="146"/>
    </row>
    <row r="987" spans="1:11" ht="12.75" customHeight="1">
      <c r="A987" s="145"/>
      <c r="B987" s="143"/>
      <c r="C987" s="143"/>
      <c r="D987" s="143"/>
      <c r="E987" s="143"/>
      <c r="F987" s="143"/>
      <c r="G987" s="143"/>
      <c r="H987" s="143"/>
      <c r="I987" s="143"/>
      <c r="J987" s="143"/>
      <c r="K987" s="146"/>
    </row>
    <row r="988" spans="1:11" ht="12.75" customHeight="1">
      <c r="A988" s="145"/>
      <c r="B988" s="143"/>
      <c r="C988" s="143"/>
      <c r="D988" s="143"/>
      <c r="E988" s="143"/>
      <c r="F988" s="143"/>
      <c r="G988" s="143"/>
      <c r="H988" s="143"/>
      <c r="I988" s="143"/>
      <c r="J988" s="143"/>
      <c r="K988" s="146"/>
    </row>
    <row r="989" spans="1:11" ht="12.75" customHeight="1">
      <c r="A989" s="145"/>
      <c r="B989" s="143"/>
      <c r="C989" s="143"/>
      <c r="D989" s="143"/>
      <c r="E989" s="143"/>
      <c r="F989" s="143"/>
      <c r="G989" s="143"/>
      <c r="H989" s="143"/>
      <c r="I989" s="143"/>
      <c r="J989" s="143"/>
      <c r="K989" s="146"/>
    </row>
    <row r="990" spans="1:11" ht="12.75" customHeight="1">
      <c r="A990" s="553" t="s">
        <v>300</v>
      </c>
      <c r="B990" s="554"/>
      <c r="C990" s="554"/>
      <c r="D990" s="554"/>
      <c r="E990" s="554"/>
      <c r="F990" s="554"/>
      <c r="G990" s="554"/>
      <c r="H990" s="554"/>
      <c r="I990" s="554"/>
      <c r="J990" s="554"/>
      <c r="K990" s="554"/>
    </row>
    <row r="991" spans="1:11" ht="12.75" customHeight="1"/>
    <row r="992" spans="1:11" ht="51.75" customHeight="1">
      <c r="A992" s="555" t="s">
        <v>320</v>
      </c>
      <c r="B992" s="545"/>
      <c r="C992" s="545"/>
      <c r="D992" s="545"/>
      <c r="E992" s="545"/>
      <c r="F992" s="545"/>
      <c r="G992" s="545"/>
      <c r="H992" s="545"/>
      <c r="I992" s="545"/>
      <c r="J992" s="545"/>
      <c r="K992" s="545"/>
    </row>
    <row r="993" spans="1:11" ht="12.75" customHeight="1">
      <c r="A993" s="13"/>
      <c r="B993" s="9"/>
      <c r="C993" s="9"/>
      <c r="D993" s="9"/>
      <c r="E993" s="9"/>
      <c r="F993" s="9"/>
      <c r="G993" s="9"/>
      <c r="H993" s="9"/>
      <c r="I993" s="9"/>
      <c r="J993" s="9"/>
      <c r="K993" s="9"/>
    </row>
    <row r="994" spans="1:11" ht="12.75" customHeight="1">
      <c r="A994" s="553" t="s">
        <v>279</v>
      </c>
      <c r="B994" s="554"/>
      <c r="C994" s="554"/>
      <c r="D994" s="554"/>
      <c r="E994" s="554"/>
      <c r="F994" s="554"/>
      <c r="G994" s="554"/>
      <c r="H994" s="554"/>
      <c r="I994" s="554"/>
      <c r="J994" s="554"/>
      <c r="K994" s="554"/>
    </row>
    <row r="995" spans="1:11" ht="12.75" customHeight="1" thickBot="1">
      <c r="A995" s="145"/>
      <c r="B995" s="143"/>
      <c r="C995" s="143"/>
      <c r="D995" s="143"/>
      <c r="E995" s="143"/>
      <c r="F995" s="143"/>
      <c r="G995" s="143"/>
      <c r="H995" s="143"/>
      <c r="I995" s="143"/>
      <c r="J995" s="143"/>
      <c r="K995" s="146"/>
    </row>
    <row r="996" spans="1:11" ht="12.75" customHeight="1" thickBot="1">
      <c r="A996" s="576" t="s">
        <v>260</v>
      </c>
      <c r="B996" s="557" t="s">
        <v>308</v>
      </c>
      <c r="C996" s="557" t="s">
        <v>168</v>
      </c>
      <c r="D996" s="580"/>
      <c r="E996" s="581"/>
      <c r="F996" s="557" t="s">
        <v>309</v>
      </c>
      <c r="G996" s="581"/>
      <c r="H996" s="546" t="s">
        <v>707</v>
      </c>
      <c r="I996" s="582"/>
      <c r="J996" s="582"/>
      <c r="K996" s="583"/>
    </row>
    <row r="997" spans="1:11" ht="28.5" customHeight="1" thickBot="1">
      <c r="A997" s="577"/>
      <c r="B997" s="579"/>
      <c r="C997" s="584" t="s">
        <v>723</v>
      </c>
      <c r="D997" s="585"/>
      <c r="E997" s="586"/>
      <c r="F997" s="576" t="s">
        <v>310</v>
      </c>
      <c r="G997" s="576" t="s">
        <v>722</v>
      </c>
      <c r="H997" s="546" t="s">
        <v>173</v>
      </c>
      <c r="I997" s="582"/>
      <c r="J997" s="557" t="s">
        <v>312</v>
      </c>
      <c r="K997" s="558"/>
    </row>
    <row r="998" spans="1:11" ht="39.75" customHeight="1" thickBot="1">
      <c r="A998" s="578"/>
      <c r="B998" s="559"/>
      <c r="C998" s="559"/>
      <c r="D998" s="587"/>
      <c r="E998" s="560"/>
      <c r="F998" s="578"/>
      <c r="G998" s="578"/>
      <c r="H998" s="222" t="s">
        <v>313</v>
      </c>
      <c r="I998" s="222" t="s">
        <v>314</v>
      </c>
      <c r="J998" s="559"/>
      <c r="K998" s="560"/>
    </row>
    <row r="999" spans="1:11" ht="12.75" customHeight="1" thickBot="1">
      <c r="A999" s="231"/>
      <c r="B999" s="231"/>
      <c r="C999" s="571"/>
      <c r="D999" s="572"/>
      <c r="E999" s="573"/>
      <c r="F999" s="231"/>
      <c r="G999" s="231"/>
      <c r="H999" s="231"/>
      <c r="I999" s="235"/>
      <c r="J999" s="574"/>
      <c r="K999" s="575"/>
    </row>
    <row r="1000" spans="1:11" ht="12.75" customHeight="1" thickBot="1">
      <c r="A1000" s="546" t="s">
        <v>70</v>
      </c>
      <c r="B1000" s="547"/>
      <c r="C1000" s="547"/>
      <c r="D1000" s="547"/>
      <c r="E1000" s="548"/>
      <c r="F1000" s="226">
        <v>0</v>
      </c>
      <c r="G1000" s="226">
        <v>0</v>
      </c>
      <c r="H1000" s="226">
        <v>0</v>
      </c>
      <c r="I1000" s="226">
        <v>0</v>
      </c>
      <c r="J1000" s="549">
        <f>SUM(J999:K999)</f>
        <v>0</v>
      </c>
      <c r="K1000" s="550"/>
    </row>
    <row r="1001" spans="1:11" ht="12.75" customHeight="1">
      <c r="A1001" s="145"/>
      <c r="B1001" s="143"/>
      <c r="C1001" s="143"/>
      <c r="D1001" s="143"/>
      <c r="E1001" s="143"/>
      <c r="F1001" s="143"/>
      <c r="G1001" s="143"/>
      <c r="H1001" s="143"/>
      <c r="I1001" s="143"/>
      <c r="J1001" s="143"/>
      <c r="K1001" s="146"/>
    </row>
    <row r="1002" spans="1:11" ht="12.75" customHeight="1">
      <c r="A1002" s="13"/>
      <c r="B1002" s="9"/>
      <c r="C1002" s="9"/>
      <c r="D1002" s="9"/>
      <c r="E1002" s="9"/>
      <c r="F1002" s="9"/>
      <c r="G1002" s="9"/>
      <c r="H1002" s="9"/>
      <c r="I1002" s="9"/>
      <c r="J1002" s="9"/>
      <c r="K1002" s="9"/>
    </row>
    <row r="1003" spans="1:11" ht="12.75" customHeight="1" thickBot="1">
      <c r="A1003" s="85"/>
      <c r="B1003" s="85"/>
      <c r="C1003" s="86"/>
      <c r="D1003" s="86"/>
      <c r="E1003" s="87"/>
      <c r="F1003" s="86"/>
      <c r="G1003" s="87"/>
      <c r="H1003" s="87"/>
      <c r="I1003" s="87"/>
      <c r="J1003" s="88"/>
      <c r="K1003" s="88" t="s">
        <v>211</v>
      </c>
    </row>
    <row r="1004" spans="1:11" ht="41.1" customHeight="1">
      <c r="A1004" s="656" t="s">
        <v>258</v>
      </c>
      <c r="B1004" s="658" t="s">
        <v>259</v>
      </c>
      <c r="C1004" s="182" t="s">
        <v>213</v>
      </c>
      <c r="D1004" s="656" t="s">
        <v>260</v>
      </c>
      <c r="E1004" s="89" t="s">
        <v>214</v>
      </c>
      <c r="F1004" s="659" t="s">
        <v>215</v>
      </c>
      <c r="G1004" s="609"/>
      <c r="H1004" s="659" t="s">
        <v>711</v>
      </c>
      <c r="I1004" s="660"/>
      <c r="J1004" s="659" t="s">
        <v>712</v>
      </c>
      <c r="K1004" s="660"/>
    </row>
    <row r="1005" spans="1:11" ht="21" customHeight="1" thickBot="1">
      <c r="A1005" s="578"/>
      <c r="B1005" s="560"/>
      <c r="C1005" s="183" t="s">
        <v>218</v>
      </c>
      <c r="D1005" s="578"/>
      <c r="E1005" s="91" t="s">
        <v>70</v>
      </c>
      <c r="F1005" s="92" t="s">
        <v>219</v>
      </c>
      <c r="G1005" s="91" t="s">
        <v>70</v>
      </c>
      <c r="H1005" s="92" t="s">
        <v>219</v>
      </c>
      <c r="I1005" s="91" t="s">
        <v>70</v>
      </c>
      <c r="J1005" s="92" t="s">
        <v>219</v>
      </c>
      <c r="K1005" s="91" t="s">
        <v>70</v>
      </c>
    </row>
    <row r="1006" spans="1:11" ht="21" customHeight="1">
      <c r="A1006" s="642" t="s">
        <v>339</v>
      </c>
      <c r="B1006" s="643" t="s">
        <v>340</v>
      </c>
      <c r="C1006" s="184" t="s">
        <v>41</v>
      </c>
      <c r="D1006" s="644" t="s">
        <v>726</v>
      </c>
      <c r="E1006" s="645">
        <v>1</v>
      </c>
      <c r="F1006" s="787">
        <v>0</v>
      </c>
      <c r="G1006" s="645">
        <v>20000</v>
      </c>
      <c r="H1006" s="787">
        <v>0</v>
      </c>
      <c r="I1006" s="645">
        <v>14895</v>
      </c>
      <c r="J1006" s="93">
        <v>0</v>
      </c>
      <c r="K1006" s="94">
        <v>1000</v>
      </c>
    </row>
    <row r="1007" spans="1:11" ht="21" customHeight="1" thickBot="1">
      <c r="A1007" s="628"/>
      <c r="B1007" s="617"/>
      <c r="C1007" s="218" t="s">
        <v>42</v>
      </c>
      <c r="D1007" s="578"/>
      <c r="E1007" s="646"/>
      <c r="F1007" s="789"/>
      <c r="G1007" s="646"/>
      <c r="H1007" s="789"/>
      <c r="I1007" s="646"/>
      <c r="J1007" s="95">
        <v>0</v>
      </c>
      <c r="K1007" s="96">
        <v>0</v>
      </c>
    </row>
    <row r="1008" spans="1:11" ht="21" customHeight="1">
      <c r="A1008" s="647" t="s">
        <v>220</v>
      </c>
      <c r="B1008" s="97" t="s">
        <v>221</v>
      </c>
      <c r="C1008" s="189" t="s">
        <v>41</v>
      </c>
      <c r="D1008" s="651" t="s">
        <v>264</v>
      </c>
      <c r="E1008" s="653">
        <v>0</v>
      </c>
      <c r="F1008" s="778">
        <v>0</v>
      </c>
      <c r="G1008" s="653">
        <v>0</v>
      </c>
      <c r="H1008" s="778">
        <v>0</v>
      </c>
      <c r="I1008" s="653">
        <v>600</v>
      </c>
      <c r="J1008" s="106">
        <v>0</v>
      </c>
      <c r="K1008" s="107">
        <v>600</v>
      </c>
    </row>
    <row r="1009" spans="1:11" ht="21" customHeight="1" thickBot="1">
      <c r="A1009" s="648"/>
      <c r="B1009" s="101" t="s">
        <v>222</v>
      </c>
      <c r="C1009" s="190" t="s">
        <v>42</v>
      </c>
      <c r="D1009" s="652"/>
      <c r="E1009" s="654"/>
      <c r="F1009" s="780"/>
      <c r="G1009" s="654"/>
      <c r="H1009" s="780"/>
      <c r="I1009" s="654"/>
      <c r="J1009" s="104">
        <v>0</v>
      </c>
      <c r="K1009" s="105">
        <v>0</v>
      </c>
    </row>
    <row r="1010" spans="1:11" ht="21" customHeight="1">
      <c r="A1010" s="649"/>
      <c r="B1010" s="97" t="s">
        <v>223</v>
      </c>
      <c r="C1010" s="194" t="s">
        <v>41</v>
      </c>
      <c r="D1010" s="651" t="s">
        <v>264</v>
      </c>
      <c r="E1010" s="653">
        <v>0</v>
      </c>
      <c r="F1010" s="778">
        <v>0</v>
      </c>
      <c r="G1010" s="653">
        <v>0</v>
      </c>
      <c r="H1010" s="778">
        <v>0</v>
      </c>
      <c r="I1010" s="653">
        <v>0</v>
      </c>
      <c r="J1010" s="106">
        <v>0</v>
      </c>
      <c r="K1010" s="107">
        <v>0</v>
      </c>
    </row>
    <row r="1011" spans="1:11" ht="21" customHeight="1" thickBot="1">
      <c r="A1011" s="650"/>
      <c r="B1011" s="101" t="s">
        <v>224</v>
      </c>
      <c r="C1011" s="101" t="s">
        <v>42</v>
      </c>
      <c r="D1011" s="652"/>
      <c r="E1011" s="654"/>
      <c r="F1011" s="780"/>
      <c r="G1011" s="654"/>
      <c r="H1011" s="780"/>
      <c r="I1011" s="654"/>
      <c r="J1011" s="104">
        <v>0</v>
      </c>
      <c r="K1011" s="105">
        <v>0</v>
      </c>
    </row>
    <row r="1012" spans="1:11" ht="21" customHeight="1">
      <c r="A1012" s="627" t="s">
        <v>339</v>
      </c>
      <c r="B1012" s="629" t="s">
        <v>340</v>
      </c>
      <c r="C1012" s="196" t="s">
        <v>41</v>
      </c>
      <c r="D1012" s="631" t="s">
        <v>726</v>
      </c>
      <c r="E1012" s="772">
        <f t="shared" ref="E1012:K1012" si="22">(E1006+E1008)-E1010</f>
        <v>1</v>
      </c>
      <c r="F1012" s="758">
        <f t="shared" si="22"/>
        <v>0</v>
      </c>
      <c r="G1012" s="772">
        <f t="shared" si="22"/>
        <v>20000</v>
      </c>
      <c r="H1012" s="758">
        <f t="shared" si="22"/>
        <v>0</v>
      </c>
      <c r="I1012" s="772">
        <f t="shared" si="22"/>
        <v>15495</v>
      </c>
      <c r="J1012" s="109">
        <f t="shared" si="22"/>
        <v>0</v>
      </c>
      <c r="K1012" s="110">
        <f t="shared" si="22"/>
        <v>1600</v>
      </c>
    </row>
    <row r="1013" spans="1:11" ht="21" customHeight="1" thickBot="1">
      <c r="A1013" s="628"/>
      <c r="B1013" s="630"/>
      <c r="C1013" s="219" t="s">
        <v>42</v>
      </c>
      <c r="D1013" s="578"/>
      <c r="E1013" s="774"/>
      <c r="F1013" s="760"/>
      <c r="G1013" s="774"/>
      <c r="H1013" s="760"/>
      <c r="I1013" s="774"/>
      <c r="J1013" s="111">
        <f>(J1007+J1009)-J1011</f>
        <v>0</v>
      </c>
      <c r="K1013" s="112">
        <f>(K1007+K1009)-K1011</f>
        <v>0</v>
      </c>
    </row>
    <row r="1014" spans="1:11" ht="21" customHeight="1">
      <c r="A1014" s="635" t="s">
        <v>225</v>
      </c>
      <c r="B1014" s="764"/>
      <c r="C1014" s="637"/>
      <c r="D1014" s="637"/>
      <c r="E1014" s="637"/>
      <c r="F1014" s="637"/>
      <c r="G1014" s="765"/>
      <c r="H1014" s="608" t="s">
        <v>41</v>
      </c>
      <c r="I1014" s="609"/>
      <c r="J1014" s="106">
        <v>0</v>
      </c>
      <c r="K1014" s="107">
        <v>0</v>
      </c>
    </row>
    <row r="1015" spans="1:11" ht="21" customHeight="1" thickBot="1">
      <c r="A1015" s="636"/>
      <c r="B1015" s="766"/>
      <c r="C1015" s="767"/>
      <c r="D1015" s="767"/>
      <c r="E1015" s="767"/>
      <c r="F1015" s="767"/>
      <c r="G1015" s="768"/>
      <c r="H1015" s="610" t="s">
        <v>42</v>
      </c>
      <c r="I1015" s="611"/>
      <c r="J1015" s="104">
        <v>0</v>
      </c>
      <c r="K1015" s="105">
        <v>0</v>
      </c>
    </row>
    <row r="1016" spans="1:11" ht="21" customHeight="1">
      <c r="A1016" s="602" t="s">
        <v>227</v>
      </c>
      <c r="B1016" s="603"/>
      <c r="C1016" s="603"/>
      <c r="D1016" s="603"/>
      <c r="E1016" s="603"/>
      <c r="F1016" s="603"/>
      <c r="G1016" s="604"/>
      <c r="H1016" s="608" t="s">
        <v>41</v>
      </c>
      <c r="I1016" s="609"/>
      <c r="J1016" s="106">
        <f>J1012-J1014</f>
        <v>0</v>
      </c>
      <c r="K1016" s="107">
        <f>K1012-K1014</f>
        <v>1600</v>
      </c>
    </row>
    <row r="1017" spans="1:11" ht="21" customHeight="1" thickBot="1">
      <c r="A1017" s="605"/>
      <c r="B1017" s="606"/>
      <c r="C1017" s="606"/>
      <c r="D1017" s="606"/>
      <c r="E1017" s="606"/>
      <c r="F1017" s="606"/>
      <c r="G1017" s="607"/>
      <c r="H1017" s="610" t="s">
        <v>42</v>
      </c>
      <c r="I1017" s="611"/>
      <c r="J1017" s="104">
        <f>J1013-J1015</f>
        <v>0</v>
      </c>
      <c r="K1017" s="105">
        <f>K1013-K1015</f>
        <v>0</v>
      </c>
    </row>
    <row r="1018" spans="1:11" ht="21" customHeight="1">
      <c r="A1018" s="602" t="s">
        <v>713</v>
      </c>
      <c r="B1018" s="603"/>
      <c r="C1018" s="603"/>
      <c r="D1018" s="603"/>
      <c r="E1018" s="603"/>
      <c r="F1018" s="603"/>
      <c r="G1018" s="604"/>
      <c r="H1018" s="608" t="s">
        <v>41</v>
      </c>
      <c r="I1018" s="609"/>
      <c r="J1018" s="106">
        <v>0</v>
      </c>
      <c r="K1018" s="107">
        <v>1580</v>
      </c>
    </row>
    <row r="1019" spans="1:11" ht="21" customHeight="1" thickBot="1">
      <c r="A1019" s="605"/>
      <c r="B1019" s="606"/>
      <c r="C1019" s="606"/>
      <c r="D1019" s="606"/>
      <c r="E1019" s="606"/>
      <c r="F1019" s="606"/>
      <c r="G1019" s="607"/>
      <c r="H1019" s="610" t="s">
        <v>42</v>
      </c>
      <c r="I1019" s="611"/>
      <c r="J1019" s="104">
        <v>0</v>
      </c>
      <c r="K1019" s="105">
        <v>0</v>
      </c>
    </row>
    <row r="1020" spans="1:11" ht="21" customHeight="1">
      <c r="A1020" s="602" t="s">
        <v>228</v>
      </c>
      <c r="B1020" s="603"/>
      <c r="C1020" s="603"/>
      <c r="D1020" s="603"/>
      <c r="E1020" s="603"/>
      <c r="F1020" s="603"/>
      <c r="G1020" s="604"/>
      <c r="H1020" s="608" t="s">
        <v>41</v>
      </c>
      <c r="I1020" s="609"/>
      <c r="J1020" s="106">
        <f>J1016-J1018</f>
        <v>0</v>
      </c>
      <c r="K1020" s="107">
        <f>K1016-K1018</f>
        <v>20</v>
      </c>
    </row>
    <row r="1021" spans="1:11" ht="21" customHeight="1" thickBot="1">
      <c r="A1021" s="605"/>
      <c r="B1021" s="606"/>
      <c r="C1021" s="606"/>
      <c r="D1021" s="606"/>
      <c r="E1021" s="606"/>
      <c r="F1021" s="606"/>
      <c r="G1021" s="607"/>
      <c r="H1021" s="610" t="s">
        <v>42</v>
      </c>
      <c r="I1021" s="611"/>
      <c r="J1021" s="104">
        <f>J1017-J1019</f>
        <v>0</v>
      </c>
      <c r="K1021" s="105">
        <f>K1017-K1019</f>
        <v>0</v>
      </c>
    </row>
    <row r="1022" spans="1:11" ht="21" customHeight="1">
      <c r="A1022" s="612" t="s">
        <v>714</v>
      </c>
      <c r="B1022" s="603"/>
      <c r="C1022" s="603"/>
      <c r="D1022" s="613"/>
      <c r="E1022" s="618" t="s">
        <v>229</v>
      </c>
      <c r="F1022" s="619"/>
      <c r="G1022" s="619"/>
      <c r="H1022" s="619"/>
      <c r="I1022" s="620"/>
      <c r="J1022" s="114">
        <v>0</v>
      </c>
      <c r="K1022" s="115">
        <f>(K1018+K1019)/(K1006+K1007)*100</f>
        <v>158</v>
      </c>
    </row>
    <row r="1023" spans="1:11" ht="21" customHeight="1">
      <c r="A1023" s="614"/>
      <c r="B1023" s="615"/>
      <c r="C1023" s="615"/>
      <c r="D1023" s="616"/>
      <c r="E1023" s="621" t="s">
        <v>230</v>
      </c>
      <c r="F1023" s="622"/>
      <c r="G1023" s="622"/>
      <c r="H1023" s="622"/>
      <c r="I1023" s="623"/>
      <c r="J1023" s="116">
        <v>0</v>
      </c>
      <c r="K1023" s="117">
        <f>(K1018+K1019)/(K1012+K1013)*100</f>
        <v>98.75</v>
      </c>
    </row>
    <row r="1024" spans="1:11" ht="21" customHeight="1" thickBot="1">
      <c r="A1024" s="605"/>
      <c r="B1024" s="606"/>
      <c r="C1024" s="606"/>
      <c r="D1024" s="617"/>
      <c r="E1024" s="624" t="s">
        <v>231</v>
      </c>
      <c r="F1024" s="625"/>
      <c r="G1024" s="625"/>
      <c r="H1024" s="625"/>
      <c r="I1024" s="626"/>
      <c r="J1024" s="118">
        <v>0</v>
      </c>
      <c r="K1024" s="119">
        <f>(K1018+K1019)/(K1016+K1017)*100</f>
        <v>98.75</v>
      </c>
    </row>
    <row r="1025" spans="1:12" ht="12.75" customHeight="1">
      <c r="A1025" s="202"/>
      <c r="B1025" s="202"/>
      <c r="C1025" s="202"/>
      <c r="D1025" s="203"/>
      <c r="E1025" s="204"/>
      <c r="F1025" s="204"/>
      <c r="G1025" s="204"/>
      <c r="H1025" s="204"/>
      <c r="I1025" s="204"/>
      <c r="J1025" s="205"/>
      <c r="K1025" s="206"/>
    </row>
    <row r="1026" spans="1:12" ht="12.75" customHeight="1">
      <c r="A1026" s="202"/>
      <c r="B1026" s="202"/>
      <c r="C1026" s="202"/>
      <c r="D1026" s="203"/>
      <c r="E1026" s="204"/>
      <c r="F1026" s="204"/>
      <c r="G1026" s="204"/>
      <c r="H1026" s="204"/>
      <c r="I1026" s="204"/>
      <c r="J1026" s="205"/>
      <c r="K1026" s="206"/>
    </row>
    <row r="1027" spans="1:12" ht="12.75" customHeight="1">
      <c r="A1027" s="553" t="s">
        <v>341</v>
      </c>
      <c r="B1027" s="554"/>
      <c r="C1027" s="554"/>
      <c r="D1027" s="554"/>
      <c r="E1027" s="554"/>
      <c r="F1027" s="554"/>
      <c r="G1027" s="554"/>
      <c r="H1027" s="554"/>
      <c r="I1027" s="554"/>
      <c r="J1027" s="554"/>
      <c r="K1027" s="554"/>
    </row>
    <row r="1028" spans="1:12" ht="12.75" customHeight="1">
      <c r="A1028" s="207"/>
      <c r="B1028" s="143"/>
      <c r="C1028" s="143"/>
      <c r="D1028" s="143"/>
      <c r="E1028" s="143"/>
      <c r="F1028" s="143"/>
      <c r="G1028" s="143"/>
      <c r="H1028" s="143"/>
      <c r="I1028" s="143"/>
      <c r="J1028" s="143"/>
      <c r="K1028" s="146"/>
    </row>
    <row r="1029" spans="1:12" ht="12.75" customHeight="1">
      <c r="A1029" s="599" t="s">
        <v>266</v>
      </c>
      <c r="B1029" s="600"/>
      <c r="C1029" s="600"/>
      <c r="D1029" s="600"/>
      <c r="E1029" s="600"/>
      <c r="F1029" s="600"/>
      <c r="G1029" s="600"/>
      <c r="H1029" s="600"/>
      <c r="I1029" s="600"/>
      <c r="J1029" s="600"/>
      <c r="K1029" s="600"/>
    </row>
    <row r="1030" spans="1:12" ht="12.75" customHeight="1">
      <c r="A1030" s="236"/>
      <c r="B1030" s="237"/>
      <c r="C1030" s="237"/>
      <c r="D1030" s="237"/>
      <c r="E1030" s="237"/>
      <c r="F1030" s="237"/>
      <c r="G1030" s="237"/>
      <c r="H1030" s="237"/>
      <c r="I1030" s="237"/>
      <c r="J1030" s="237"/>
      <c r="K1030" s="237"/>
    </row>
    <row r="1031" spans="1:12" ht="36" customHeight="1">
      <c r="A1031" s="601" t="s">
        <v>773</v>
      </c>
      <c r="B1031" s="746"/>
      <c r="C1031" s="746"/>
      <c r="D1031" s="746"/>
      <c r="E1031" s="746"/>
      <c r="F1031" s="746"/>
      <c r="G1031" s="746"/>
      <c r="H1031" s="746"/>
      <c r="I1031" s="746"/>
      <c r="J1031" s="746"/>
      <c r="K1031" s="746"/>
      <c r="L1031" s="238"/>
    </row>
    <row r="1032" spans="1:12" ht="12.75" customHeight="1">
      <c r="A1032" s="145"/>
      <c r="B1032" s="143"/>
      <c r="C1032" s="143"/>
      <c r="D1032" s="143"/>
      <c r="E1032" s="143"/>
      <c r="F1032" s="143"/>
      <c r="G1032" s="143"/>
      <c r="H1032" s="143"/>
      <c r="I1032" s="143"/>
      <c r="J1032" s="143"/>
      <c r="K1032" s="146"/>
    </row>
    <row r="1033" spans="1:12" ht="12.75" customHeight="1">
      <c r="A1033" s="599" t="s">
        <v>268</v>
      </c>
      <c r="B1033" s="600"/>
      <c r="C1033" s="600"/>
      <c r="D1033" s="600"/>
      <c r="E1033" s="600"/>
      <c r="F1033" s="600"/>
      <c r="G1033" s="600"/>
      <c r="H1033" s="600"/>
      <c r="I1033" s="600"/>
      <c r="J1033" s="600"/>
      <c r="K1033" s="600"/>
    </row>
    <row r="1034" spans="1:12" ht="12.75" customHeight="1">
      <c r="A1034" s="145"/>
      <c r="B1034" s="143"/>
      <c r="C1034" s="143"/>
      <c r="D1034" s="143"/>
      <c r="E1034" s="143"/>
      <c r="F1034" s="143"/>
      <c r="G1034" s="143"/>
      <c r="H1034" s="143"/>
      <c r="I1034" s="143"/>
      <c r="J1034" s="143"/>
      <c r="K1034" s="146"/>
    </row>
    <row r="1035" spans="1:12" ht="12.75" customHeight="1">
      <c r="A1035" s="591" t="s">
        <v>269</v>
      </c>
      <c r="B1035" s="592"/>
      <c r="C1035" s="592"/>
      <c r="D1035" s="592"/>
      <c r="E1035" s="592"/>
      <c r="F1035" s="592"/>
      <c r="G1035" s="592"/>
      <c r="H1035" s="592"/>
      <c r="I1035" s="592"/>
      <c r="J1035" s="592"/>
      <c r="K1035" s="592"/>
    </row>
    <row r="1036" spans="1:12" ht="12.75" customHeight="1">
      <c r="A1036" s="145"/>
      <c r="B1036" s="143"/>
      <c r="C1036" s="143"/>
      <c r="D1036" s="143"/>
      <c r="E1036" s="143"/>
      <c r="F1036" s="143"/>
      <c r="G1036" s="143"/>
      <c r="H1036" s="143"/>
      <c r="I1036" s="143"/>
      <c r="J1036" s="143"/>
      <c r="K1036" s="146"/>
    </row>
    <row r="1037" spans="1:12" ht="12.75" customHeight="1">
      <c r="A1037" s="593" t="s">
        <v>342</v>
      </c>
      <c r="B1037" s="592"/>
      <c r="C1037" s="592"/>
      <c r="D1037" s="592"/>
      <c r="E1037" s="208" t="s">
        <v>271</v>
      </c>
      <c r="F1037" s="594">
        <v>1579912.61</v>
      </c>
      <c r="G1037" s="594"/>
      <c r="H1037" s="4"/>
      <c r="I1037" s="4"/>
      <c r="J1037" s="143"/>
      <c r="K1037" s="146"/>
    </row>
    <row r="1038" spans="1:12" ht="12.75" customHeight="1" thickBot="1">
      <c r="A1038" s="595" t="s">
        <v>277</v>
      </c>
      <c r="B1038" s="596"/>
      <c r="C1038" s="596"/>
      <c r="D1038" s="596"/>
      <c r="E1038" s="209" t="s">
        <v>271</v>
      </c>
      <c r="F1038" s="597">
        <f>SUM(F1037:G1037)</f>
        <v>1579912.61</v>
      </c>
      <c r="G1038" s="597"/>
      <c r="H1038" s="143"/>
      <c r="I1038" s="143"/>
      <c r="J1038" s="598"/>
      <c r="K1038" s="598"/>
    </row>
    <row r="1039" spans="1:12" ht="12.75" customHeight="1" thickTop="1">
      <c r="A1039" s="145"/>
      <c r="B1039" s="143"/>
      <c r="C1039" s="143"/>
      <c r="D1039" s="143"/>
      <c r="E1039" s="143"/>
      <c r="F1039" s="143"/>
      <c r="G1039" s="143"/>
      <c r="H1039" s="143"/>
      <c r="I1039" s="143"/>
      <c r="J1039" s="143"/>
      <c r="K1039" s="146"/>
    </row>
    <row r="1040" spans="1:12" ht="12.75" customHeight="1">
      <c r="A1040" s="145"/>
      <c r="B1040" s="143"/>
      <c r="C1040" s="143"/>
      <c r="D1040" s="143"/>
      <c r="E1040" s="143"/>
      <c r="F1040" s="143"/>
      <c r="G1040" s="143"/>
      <c r="H1040" s="143"/>
      <c r="I1040" s="143"/>
      <c r="J1040" s="143"/>
      <c r="K1040" s="146"/>
    </row>
    <row r="1041" spans="1:11" ht="12.75" customHeight="1">
      <c r="A1041" s="145"/>
      <c r="B1041" s="143"/>
      <c r="C1041" s="143"/>
      <c r="D1041" s="143"/>
      <c r="E1041" s="143"/>
      <c r="F1041" s="143"/>
      <c r="G1041" s="143"/>
      <c r="H1041" s="143"/>
      <c r="I1041" s="143"/>
      <c r="J1041" s="143"/>
      <c r="K1041" s="146"/>
    </row>
    <row r="1042" spans="1:11" s="210" customFormat="1" ht="15" customHeight="1">
      <c r="A1042" s="553" t="s">
        <v>279</v>
      </c>
      <c r="B1042" s="554"/>
      <c r="C1042" s="554"/>
      <c r="D1042" s="554"/>
      <c r="E1042" s="554"/>
      <c r="F1042" s="554"/>
      <c r="G1042" s="554"/>
      <c r="H1042" s="554"/>
      <c r="I1042" s="554"/>
      <c r="J1042" s="554"/>
      <c r="K1042" s="554"/>
    </row>
    <row r="1043" spans="1:11" s="113" customFormat="1" ht="12.75" customHeight="1" thickBot="1">
      <c r="A1043" s="145"/>
      <c r="B1043" s="143"/>
      <c r="C1043" s="143"/>
      <c r="D1043" s="143"/>
      <c r="E1043" s="143"/>
      <c r="F1043" s="143"/>
      <c r="G1043" s="143"/>
      <c r="H1043" s="143"/>
      <c r="I1043" s="143"/>
      <c r="J1043" s="143"/>
      <c r="K1043" s="146"/>
    </row>
    <row r="1044" spans="1:11" ht="17.100000000000001" customHeight="1" thickBot="1">
      <c r="A1044" s="576" t="s">
        <v>260</v>
      </c>
      <c r="B1044" s="557" t="s">
        <v>308</v>
      </c>
      <c r="C1044" s="557" t="s">
        <v>168</v>
      </c>
      <c r="D1044" s="580"/>
      <c r="E1044" s="581"/>
      <c r="F1044" s="557" t="s">
        <v>309</v>
      </c>
      <c r="G1044" s="581"/>
      <c r="H1044" s="546" t="s">
        <v>170</v>
      </c>
      <c r="I1044" s="582"/>
      <c r="J1044" s="582"/>
      <c r="K1044" s="583"/>
    </row>
    <row r="1045" spans="1:11" ht="34.5" customHeight="1" thickBot="1">
      <c r="A1045" s="577"/>
      <c r="B1045" s="579"/>
      <c r="C1045" s="584" t="s">
        <v>723</v>
      </c>
      <c r="D1045" s="585"/>
      <c r="E1045" s="586"/>
      <c r="F1045" s="576" t="s">
        <v>310</v>
      </c>
      <c r="G1045" s="576" t="s">
        <v>722</v>
      </c>
      <c r="H1045" s="546" t="s">
        <v>173</v>
      </c>
      <c r="I1045" s="582"/>
      <c r="J1045" s="557" t="s">
        <v>312</v>
      </c>
      <c r="K1045" s="558"/>
    </row>
    <row r="1046" spans="1:11" ht="28.5" customHeight="1" thickBot="1">
      <c r="A1046" s="578"/>
      <c r="B1046" s="579"/>
      <c r="C1046" s="559"/>
      <c r="D1046" s="587"/>
      <c r="E1046" s="560"/>
      <c r="F1046" s="578"/>
      <c r="G1046" s="578"/>
      <c r="H1046" s="222" t="s">
        <v>313</v>
      </c>
      <c r="I1046" s="222" t="s">
        <v>314</v>
      </c>
      <c r="J1046" s="559"/>
      <c r="K1046" s="560"/>
    </row>
    <row r="1047" spans="1:11" ht="46.5" customHeight="1">
      <c r="A1047" s="391" t="s">
        <v>343</v>
      </c>
      <c r="B1047" s="392" t="s">
        <v>344</v>
      </c>
      <c r="C1047" s="801" t="s">
        <v>345</v>
      </c>
      <c r="D1047" s="802"/>
      <c r="E1047" s="803"/>
      <c r="F1047" s="391"/>
      <c r="G1047" s="391"/>
      <c r="H1047" s="391"/>
      <c r="I1047" s="393"/>
      <c r="J1047" s="804">
        <v>123900</v>
      </c>
      <c r="K1047" s="805"/>
    </row>
    <row r="1048" spans="1:11" s="113" customFormat="1" ht="27" customHeight="1">
      <c r="A1048" s="394" t="s">
        <v>346</v>
      </c>
      <c r="B1048" s="395" t="s">
        <v>347</v>
      </c>
      <c r="C1048" s="793" t="s">
        <v>348</v>
      </c>
      <c r="D1048" s="798"/>
      <c r="E1048" s="799"/>
      <c r="F1048" s="396"/>
      <c r="G1048" s="396"/>
      <c r="H1048" s="396"/>
      <c r="I1048" s="397"/>
      <c r="J1048" s="796">
        <v>50445</v>
      </c>
      <c r="K1048" s="800"/>
    </row>
    <row r="1049" spans="1:11" s="113" customFormat="1" ht="48" customHeight="1">
      <c r="A1049" s="394" t="s">
        <v>349</v>
      </c>
      <c r="B1049" s="395" t="s">
        <v>350</v>
      </c>
      <c r="C1049" s="793" t="s">
        <v>351</v>
      </c>
      <c r="D1049" s="798"/>
      <c r="E1049" s="799"/>
      <c r="F1049" s="396"/>
      <c r="G1049" s="396"/>
      <c r="H1049" s="396"/>
      <c r="I1049" s="397"/>
      <c r="J1049" s="796">
        <v>46610</v>
      </c>
      <c r="K1049" s="800"/>
    </row>
    <row r="1050" spans="1:11" s="113" customFormat="1" ht="70.5" customHeight="1">
      <c r="A1050" s="396" t="s">
        <v>352</v>
      </c>
      <c r="B1050" s="395" t="s">
        <v>353</v>
      </c>
      <c r="C1050" s="793" t="s">
        <v>354</v>
      </c>
      <c r="D1050" s="798"/>
      <c r="E1050" s="799"/>
      <c r="F1050" s="396"/>
      <c r="G1050" s="396"/>
      <c r="H1050" s="396"/>
      <c r="I1050" s="397"/>
      <c r="J1050" s="796">
        <v>505984</v>
      </c>
      <c r="K1050" s="800"/>
    </row>
    <row r="1051" spans="1:11" s="113" customFormat="1" ht="39" customHeight="1">
      <c r="A1051" s="396" t="s">
        <v>355</v>
      </c>
      <c r="B1051" s="395" t="s">
        <v>356</v>
      </c>
      <c r="C1051" s="793" t="s">
        <v>357</v>
      </c>
      <c r="D1051" s="798"/>
      <c r="E1051" s="799"/>
      <c r="F1051" s="396"/>
      <c r="G1051" s="396"/>
      <c r="H1051" s="396"/>
      <c r="I1051" s="397"/>
      <c r="J1051" s="796">
        <v>33119.24</v>
      </c>
      <c r="K1051" s="800"/>
    </row>
    <row r="1052" spans="1:11" s="113" customFormat="1" ht="37.5" customHeight="1">
      <c r="A1052" s="396" t="s">
        <v>358</v>
      </c>
      <c r="B1052" s="395" t="s">
        <v>359</v>
      </c>
      <c r="C1052" s="793" t="s">
        <v>360</v>
      </c>
      <c r="D1052" s="798"/>
      <c r="E1052" s="799"/>
      <c r="F1052" s="396"/>
      <c r="G1052" s="396"/>
      <c r="H1052" s="396"/>
      <c r="I1052" s="397"/>
      <c r="J1052" s="796">
        <v>36544.6</v>
      </c>
      <c r="K1052" s="800"/>
    </row>
    <row r="1053" spans="1:11" s="113" customFormat="1" ht="38.25" customHeight="1">
      <c r="A1053" s="396" t="s">
        <v>361</v>
      </c>
      <c r="B1053" s="395" t="s">
        <v>362</v>
      </c>
      <c r="C1053" s="793" t="s">
        <v>363</v>
      </c>
      <c r="D1053" s="798"/>
      <c r="E1053" s="799"/>
      <c r="F1053" s="396"/>
      <c r="G1053" s="396"/>
      <c r="H1053" s="396"/>
      <c r="I1053" s="397"/>
      <c r="J1053" s="796">
        <v>23010</v>
      </c>
      <c r="K1053" s="800"/>
    </row>
    <row r="1054" spans="1:11" s="113" customFormat="1" ht="53.25" customHeight="1">
      <c r="A1054" s="396" t="s">
        <v>364</v>
      </c>
      <c r="B1054" s="395" t="s">
        <v>365</v>
      </c>
      <c r="C1054" s="793" t="s">
        <v>366</v>
      </c>
      <c r="D1054" s="798"/>
      <c r="E1054" s="799"/>
      <c r="F1054" s="396"/>
      <c r="G1054" s="396"/>
      <c r="H1054" s="396"/>
      <c r="I1054" s="397"/>
      <c r="J1054" s="796">
        <v>50150</v>
      </c>
      <c r="K1054" s="800"/>
    </row>
    <row r="1055" spans="1:11" s="113" customFormat="1" ht="48.75" customHeight="1">
      <c r="A1055" s="396" t="s">
        <v>367</v>
      </c>
      <c r="B1055" s="395" t="s">
        <v>368</v>
      </c>
      <c r="C1055" s="793" t="s">
        <v>369</v>
      </c>
      <c r="D1055" s="798"/>
      <c r="E1055" s="799"/>
      <c r="F1055" s="396"/>
      <c r="G1055" s="396"/>
      <c r="H1055" s="396"/>
      <c r="I1055" s="397"/>
      <c r="J1055" s="796">
        <v>47843.1</v>
      </c>
      <c r="K1055" s="800"/>
    </row>
    <row r="1056" spans="1:11" s="113" customFormat="1" ht="75" customHeight="1">
      <c r="A1056" s="396" t="s">
        <v>370</v>
      </c>
      <c r="B1056" s="395" t="s">
        <v>371</v>
      </c>
      <c r="C1056" s="793"/>
      <c r="D1056" s="798"/>
      <c r="E1056" s="799"/>
      <c r="F1056" s="396"/>
      <c r="G1056" s="396"/>
      <c r="H1056" s="396"/>
      <c r="I1056" s="397"/>
      <c r="J1056" s="796">
        <v>50716.4</v>
      </c>
      <c r="K1056" s="800"/>
    </row>
    <row r="1057" spans="1:11" s="113" customFormat="1" ht="61.5" customHeight="1">
      <c r="A1057" s="396" t="s">
        <v>372</v>
      </c>
      <c r="B1057" s="395" t="s">
        <v>373</v>
      </c>
      <c r="C1057" s="793"/>
      <c r="D1057" s="798"/>
      <c r="E1057" s="799"/>
      <c r="F1057" s="396"/>
      <c r="G1057" s="396"/>
      <c r="H1057" s="396"/>
      <c r="I1057" s="397"/>
      <c r="J1057" s="796">
        <v>49265</v>
      </c>
      <c r="K1057" s="800"/>
    </row>
    <row r="1058" spans="1:11" s="113" customFormat="1" ht="39.75" customHeight="1">
      <c r="A1058" s="396" t="s">
        <v>374</v>
      </c>
      <c r="B1058" s="395" t="s">
        <v>375</v>
      </c>
      <c r="C1058" s="793"/>
      <c r="D1058" s="798"/>
      <c r="E1058" s="799"/>
      <c r="F1058" s="396"/>
      <c r="G1058" s="396"/>
      <c r="H1058" s="396"/>
      <c r="I1058" s="397"/>
      <c r="J1058" s="796">
        <v>40120</v>
      </c>
      <c r="K1058" s="800"/>
    </row>
    <row r="1059" spans="1:11" s="113" customFormat="1" ht="40.5" customHeight="1">
      <c r="A1059" s="396" t="s">
        <v>376</v>
      </c>
      <c r="B1059" s="395" t="s">
        <v>377</v>
      </c>
      <c r="C1059" s="793"/>
      <c r="D1059" s="798"/>
      <c r="E1059" s="799"/>
      <c r="F1059" s="396"/>
      <c r="G1059" s="396"/>
      <c r="H1059" s="396"/>
      <c r="I1059" s="397"/>
      <c r="J1059" s="796">
        <v>103250</v>
      </c>
      <c r="K1059" s="800"/>
    </row>
    <row r="1060" spans="1:11" s="113" customFormat="1" ht="54" customHeight="1">
      <c r="A1060" s="396" t="s">
        <v>378</v>
      </c>
      <c r="B1060" s="395" t="s">
        <v>379</v>
      </c>
      <c r="C1060" s="793"/>
      <c r="D1060" s="798"/>
      <c r="E1060" s="799"/>
      <c r="F1060" s="396"/>
      <c r="G1060" s="396"/>
      <c r="H1060" s="396"/>
      <c r="I1060" s="397"/>
      <c r="J1060" s="796">
        <v>50740</v>
      </c>
      <c r="K1060" s="800"/>
    </row>
    <row r="1061" spans="1:11" s="113" customFormat="1" ht="60" customHeight="1">
      <c r="A1061" s="396" t="s">
        <v>380</v>
      </c>
      <c r="B1061" s="395" t="s">
        <v>381</v>
      </c>
      <c r="C1061" s="793"/>
      <c r="D1061" s="798"/>
      <c r="E1061" s="799"/>
      <c r="F1061" s="396"/>
      <c r="G1061" s="396"/>
      <c r="H1061" s="396"/>
      <c r="I1061" s="397"/>
      <c r="J1061" s="796">
        <v>227832.87</v>
      </c>
      <c r="K1061" s="800"/>
    </row>
    <row r="1062" spans="1:11" s="113" customFormat="1" ht="59.25" customHeight="1">
      <c r="A1062" s="396" t="s">
        <v>382</v>
      </c>
      <c r="B1062" s="395" t="s">
        <v>383</v>
      </c>
      <c r="C1062" s="793" t="s">
        <v>384</v>
      </c>
      <c r="D1062" s="798"/>
      <c r="E1062" s="799"/>
      <c r="F1062" s="396"/>
      <c r="G1062" s="396"/>
      <c r="H1062" s="396"/>
      <c r="I1062" s="397"/>
      <c r="J1062" s="796"/>
      <c r="K1062" s="800"/>
    </row>
    <row r="1063" spans="1:11" s="113" customFormat="1" ht="47.25" customHeight="1">
      <c r="A1063" s="396" t="s">
        <v>385</v>
      </c>
      <c r="B1063" s="395" t="s">
        <v>386</v>
      </c>
      <c r="C1063" s="793"/>
      <c r="D1063" s="798"/>
      <c r="E1063" s="799"/>
      <c r="F1063" s="396"/>
      <c r="G1063" s="396"/>
      <c r="H1063" s="396"/>
      <c r="I1063" s="397"/>
      <c r="J1063" s="796">
        <v>279660</v>
      </c>
      <c r="K1063" s="800"/>
    </row>
    <row r="1064" spans="1:11" s="113" customFormat="1" ht="40.5" customHeight="1">
      <c r="A1064" s="396" t="s">
        <v>387</v>
      </c>
      <c r="B1064" s="395" t="s">
        <v>388</v>
      </c>
      <c r="C1064" s="793" t="s">
        <v>389</v>
      </c>
      <c r="D1064" s="798"/>
      <c r="E1064" s="799"/>
      <c r="F1064" s="396"/>
      <c r="G1064" s="396"/>
      <c r="H1064" s="396"/>
      <c r="I1064" s="397"/>
      <c r="J1064" s="796">
        <v>112120.78</v>
      </c>
      <c r="K1064" s="800"/>
    </row>
    <row r="1065" spans="1:11" s="113" customFormat="1" ht="38.25" customHeight="1">
      <c r="A1065" s="396" t="s">
        <v>390</v>
      </c>
      <c r="B1065" s="395" t="s">
        <v>391</v>
      </c>
      <c r="C1065" s="793" t="s">
        <v>392</v>
      </c>
      <c r="D1065" s="798"/>
      <c r="E1065" s="799"/>
      <c r="F1065" s="396"/>
      <c r="G1065" s="396"/>
      <c r="H1065" s="396"/>
      <c r="I1065" s="397"/>
      <c r="J1065" s="796">
        <v>50832.87</v>
      </c>
      <c r="K1065" s="800"/>
    </row>
    <row r="1066" spans="1:11" s="113" customFormat="1" ht="51" customHeight="1">
      <c r="A1066" s="396" t="s">
        <v>393</v>
      </c>
      <c r="B1066" s="395" t="s">
        <v>394</v>
      </c>
      <c r="C1066" s="793" t="s">
        <v>395</v>
      </c>
      <c r="D1066" s="794"/>
      <c r="E1066" s="795"/>
      <c r="F1066" s="396"/>
      <c r="G1066" s="396"/>
      <c r="H1066" s="396"/>
      <c r="I1066" s="397"/>
      <c r="J1066" s="796">
        <v>50369.17</v>
      </c>
      <c r="K1066" s="797"/>
    </row>
    <row r="1067" spans="1:11" s="113" customFormat="1" ht="48" customHeight="1">
      <c r="A1067" s="396" t="s">
        <v>396</v>
      </c>
      <c r="B1067" s="395" t="s">
        <v>397</v>
      </c>
      <c r="C1067" s="793" t="s">
        <v>398</v>
      </c>
      <c r="D1067" s="794"/>
      <c r="E1067" s="795"/>
      <c r="F1067" s="396"/>
      <c r="G1067" s="396"/>
      <c r="H1067" s="396"/>
      <c r="I1067" s="397"/>
      <c r="J1067" s="796">
        <v>39294</v>
      </c>
      <c r="K1067" s="797"/>
    </row>
    <row r="1068" spans="1:11" s="113" customFormat="1" ht="39" customHeight="1" thickBot="1">
      <c r="A1068" s="396" t="s">
        <v>396</v>
      </c>
      <c r="B1068" s="395" t="s">
        <v>399</v>
      </c>
      <c r="C1068" s="793" t="s">
        <v>400</v>
      </c>
      <c r="D1068" s="794"/>
      <c r="E1068" s="795"/>
      <c r="F1068" s="396"/>
      <c r="G1068" s="396"/>
      <c r="H1068" s="396"/>
      <c r="I1068" s="397"/>
      <c r="J1068" s="796">
        <v>43660</v>
      </c>
      <c r="K1068" s="797"/>
    </row>
    <row r="1069" spans="1:11" s="211" customFormat="1" ht="15" customHeight="1" thickBot="1">
      <c r="A1069" s="546" t="s">
        <v>70</v>
      </c>
      <c r="B1069" s="547"/>
      <c r="C1069" s="547"/>
      <c r="D1069" s="547"/>
      <c r="E1069" s="548"/>
      <c r="F1069" s="226">
        <v>0</v>
      </c>
      <c r="G1069" s="226">
        <v>0</v>
      </c>
      <c r="H1069" s="226">
        <v>0</v>
      </c>
      <c r="I1069" s="226">
        <v>0</v>
      </c>
      <c r="J1069" s="549">
        <f>J1047+J1048+J1049+J1050+J1051+J1052+J1053+J1054+J1055+J1056+J1057+J1058+J1059+J1060+J1061+J1062+J1063+J1064+J1065+J1066+J1067+J1068</f>
        <v>2015467.03</v>
      </c>
      <c r="K1069" s="550"/>
    </row>
    <row r="1071" spans="1:11" s="210" customFormat="1" ht="15" customHeight="1">
      <c r="A1071" s="553" t="s">
        <v>300</v>
      </c>
      <c r="B1071" s="554"/>
      <c r="C1071" s="554"/>
      <c r="D1071" s="554"/>
      <c r="E1071" s="554"/>
      <c r="F1071" s="554"/>
      <c r="G1071" s="554"/>
      <c r="H1071" s="554"/>
      <c r="I1071" s="554"/>
      <c r="J1071" s="554"/>
      <c r="K1071" s="554"/>
    </row>
    <row r="1072" spans="1:11" ht="15" customHeight="1" thickBot="1">
      <c r="A1072" s="85"/>
      <c r="B1072" s="85"/>
      <c r="C1072" s="86"/>
      <c r="D1072" s="86"/>
      <c r="E1072" s="87"/>
      <c r="F1072" s="86"/>
      <c r="G1072" s="87"/>
      <c r="H1072" s="87"/>
      <c r="I1072" s="87"/>
      <c r="J1072" s="88"/>
      <c r="K1072" s="88" t="s">
        <v>211</v>
      </c>
    </row>
    <row r="1073" spans="1:11" s="90" customFormat="1" ht="40.5" customHeight="1">
      <c r="A1073" s="656" t="s">
        <v>258</v>
      </c>
      <c r="B1073" s="658" t="s">
        <v>259</v>
      </c>
      <c r="C1073" s="182" t="s">
        <v>213</v>
      </c>
      <c r="D1073" s="656" t="s">
        <v>260</v>
      </c>
      <c r="E1073" s="89" t="s">
        <v>214</v>
      </c>
      <c r="F1073" s="659" t="s">
        <v>215</v>
      </c>
      <c r="G1073" s="609"/>
      <c r="H1073" s="659" t="s">
        <v>216</v>
      </c>
      <c r="I1073" s="660"/>
      <c r="J1073" s="659" t="s">
        <v>217</v>
      </c>
      <c r="K1073" s="660"/>
    </row>
    <row r="1074" spans="1:11" s="90" customFormat="1" ht="18" customHeight="1" thickBot="1">
      <c r="A1074" s="578"/>
      <c r="B1074" s="560"/>
      <c r="C1074" s="183" t="s">
        <v>218</v>
      </c>
      <c r="D1074" s="578"/>
      <c r="E1074" s="91" t="s">
        <v>70</v>
      </c>
      <c r="F1074" s="92" t="s">
        <v>219</v>
      </c>
      <c r="G1074" s="91" t="s">
        <v>70</v>
      </c>
      <c r="H1074" s="92" t="s">
        <v>219</v>
      </c>
      <c r="I1074" s="91" t="s">
        <v>70</v>
      </c>
      <c r="J1074" s="92" t="s">
        <v>219</v>
      </c>
      <c r="K1074" s="91" t="s">
        <v>70</v>
      </c>
    </row>
    <row r="1075" spans="1:11" s="83" customFormat="1" ht="14.1" customHeight="1">
      <c r="A1075" s="642" t="s">
        <v>727</v>
      </c>
      <c r="B1075" s="643" t="s">
        <v>401</v>
      </c>
      <c r="C1075" s="184" t="s">
        <v>41</v>
      </c>
      <c r="D1075" s="644" t="s">
        <v>718</v>
      </c>
      <c r="E1075" s="645">
        <v>1</v>
      </c>
      <c r="F1075" s="787">
        <v>0</v>
      </c>
      <c r="G1075" s="645">
        <v>4850</v>
      </c>
      <c r="H1075" s="787">
        <v>0</v>
      </c>
      <c r="I1075" s="790">
        <v>0</v>
      </c>
      <c r="J1075" s="93">
        <v>0</v>
      </c>
      <c r="K1075" s="94">
        <v>1700</v>
      </c>
    </row>
    <row r="1076" spans="1:11" s="83" customFormat="1" ht="14.1" customHeight="1">
      <c r="A1076" s="783"/>
      <c r="B1076" s="784"/>
      <c r="C1076" s="185" t="s">
        <v>42</v>
      </c>
      <c r="D1076" s="785"/>
      <c r="E1076" s="786"/>
      <c r="F1076" s="788"/>
      <c r="G1076" s="786"/>
      <c r="H1076" s="788"/>
      <c r="I1076" s="791"/>
      <c r="J1076" s="164">
        <v>0</v>
      </c>
      <c r="K1076" s="165">
        <v>3150</v>
      </c>
    </row>
    <row r="1077" spans="1:11" s="83" customFormat="1" ht="14.1" customHeight="1" thickBot="1">
      <c r="A1077" s="628"/>
      <c r="B1077" s="617"/>
      <c r="C1077" s="186" t="s">
        <v>43</v>
      </c>
      <c r="D1077" s="578"/>
      <c r="E1077" s="646"/>
      <c r="F1077" s="789"/>
      <c r="G1077" s="646"/>
      <c r="H1077" s="789"/>
      <c r="I1077" s="792"/>
      <c r="J1077" s="187" t="s">
        <v>234</v>
      </c>
      <c r="K1077" s="188" t="s">
        <v>728</v>
      </c>
    </row>
    <row r="1078" spans="1:11" s="83" customFormat="1" ht="14.1" customHeight="1">
      <c r="A1078" s="647" t="s">
        <v>220</v>
      </c>
      <c r="B1078" s="97" t="s">
        <v>221</v>
      </c>
      <c r="C1078" s="189" t="s">
        <v>41</v>
      </c>
      <c r="D1078" s="651" t="s">
        <v>264</v>
      </c>
      <c r="E1078" s="653">
        <v>0</v>
      </c>
      <c r="F1078" s="778">
        <v>0</v>
      </c>
      <c r="G1078" s="653">
        <v>803</v>
      </c>
      <c r="H1078" s="778">
        <v>0</v>
      </c>
      <c r="I1078" s="653">
        <v>0</v>
      </c>
      <c r="J1078" s="106">
        <v>0</v>
      </c>
      <c r="K1078" s="107">
        <v>803</v>
      </c>
    </row>
    <row r="1079" spans="1:11" s="83" customFormat="1" ht="14.1" customHeight="1">
      <c r="A1079" s="782"/>
      <c r="B1079" s="776" t="s">
        <v>222</v>
      </c>
      <c r="C1079" s="190" t="s">
        <v>42</v>
      </c>
      <c r="D1079" s="777"/>
      <c r="E1079" s="775"/>
      <c r="F1079" s="779"/>
      <c r="G1079" s="775"/>
      <c r="H1079" s="779"/>
      <c r="I1079" s="775"/>
      <c r="J1079" s="152">
        <v>0</v>
      </c>
      <c r="K1079" s="174">
        <v>0</v>
      </c>
    </row>
    <row r="1080" spans="1:11" s="83" customFormat="1" ht="14.1" customHeight="1" thickBot="1">
      <c r="A1080" s="648"/>
      <c r="B1080" s="578"/>
      <c r="C1080" s="191" t="s">
        <v>43</v>
      </c>
      <c r="D1080" s="652"/>
      <c r="E1080" s="654"/>
      <c r="F1080" s="780"/>
      <c r="G1080" s="654"/>
      <c r="H1080" s="780"/>
      <c r="I1080" s="654"/>
      <c r="J1080" s="192" t="s">
        <v>234</v>
      </c>
      <c r="K1080" s="193" t="s">
        <v>234</v>
      </c>
    </row>
    <row r="1081" spans="1:11" s="83" customFormat="1" ht="14.1" customHeight="1">
      <c r="A1081" s="649"/>
      <c r="B1081" s="97" t="s">
        <v>223</v>
      </c>
      <c r="C1081" s="194" t="s">
        <v>41</v>
      </c>
      <c r="D1081" s="651" t="s">
        <v>264</v>
      </c>
      <c r="E1081" s="653">
        <v>0</v>
      </c>
      <c r="F1081" s="778">
        <v>0</v>
      </c>
      <c r="G1081" s="653">
        <v>0</v>
      </c>
      <c r="H1081" s="778">
        <v>0</v>
      </c>
      <c r="I1081" s="653">
        <v>0</v>
      </c>
      <c r="J1081" s="106">
        <v>0</v>
      </c>
      <c r="K1081" s="107">
        <v>0</v>
      </c>
    </row>
    <row r="1082" spans="1:11" s="83" customFormat="1" ht="14.1" customHeight="1">
      <c r="A1082" s="649"/>
      <c r="B1082" s="776" t="s">
        <v>224</v>
      </c>
      <c r="C1082" s="195" t="s">
        <v>42</v>
      </c>
      <c r="D1082" s="777"/>
      <c r="E1082" s="775"/>
      <c r="F1082" s="779"/>
      <c r="G1082" s="775"/>
      <c r="H1082" s="779"/>
      <c r="I1082" s="775"/>
      <c r="J1082" s="152">
        <v>0</v>
      </c>
      <c r="K1082" s="174">
        <v>0</v>
      </c>
    </row>
    <row r="1083" spans="1:11" s="123" customFormat="1" ht="14.1" customHeight="1" thickBot="1">
      <c r="A1083" s="650"/>
      <c r="B1083" s="781"/>
      <c r="C1083" s="129" t="s">
        <v>43</v>
      </c>
      <c r="D1083" s="652"/>
      <c r="E1083" s="654"/>
      <c r="F1083" s="780"/>
      <c r="G1083" s="654"/>
      <c r="H1083" s="780"/>
      <c r="I1083" s="654"/>
      <c r="J1083" s="192" t="s">
        <v>234</v>
      </c>
      <c r="K1083" s="193" t="s">
        <v>234</v>
      </c>
    </row>
    <row r="1084" spans="1:11" s="83" customFormat="1" ht="14.1" customHeight="1">
      <c r="A1084" s="627" t="s">
        <v>727</v>
      </c>
      <c r="B1084" s="629" t="s">
        <v>401</v>
      </c>
      <c r="C1084" s="196" t="s">
        <v>41</v>
      </c>
      <c r="D1084" s="631" t="s">
        <v>718</v>
      </c>
      <c r="E1084" s="772">
        <f t="shared" ref="E1084:K1084" si="23">(E1075+E1078)-E1081</f>
        <v>1</v>
      </c>
      <c r="F1084" s="758">
        <f t="shared" si="23"/>
        <v>0</v>
      </c>
      <c r="G1084" s="772">
        <f t="shared" si="23"/>
        <v>5653</v>
      </c>
      <c r="H1084" s="758">
        <f t="shared" si="23"/>
        <v>0</v>
      </c>
      <c r="I1084" s="761">
        <f t="shared" si="23"/>
        <v>0</v>
      </c>
      <c r="J1084" s="109">
        <f t="shared" si="23"/>
        <v>0</v>
      </c>
      <c r="K1084" s="110">
        <f t="shared" si="23"/>
        <v>2503</v>
      </c>
    </row>
    <row r="1085" spans="1:11" s="83" customFormat="1" ht="14.1" customHeight="1">
      <c r="A1085" s="769"/>
      <c r="B1085" s="770"/>
      <c r="C1085" s="197" t="s">
        <v>42</v>
      </c>
      <c r="D1085" s="771"/>
      <c r="E1085" s="773"/>
      <c r="F1085" s="759"/>
      <c r="G1085" s="773"/>
      <c r="H1085" s="759"/>
      <c r="I1085" s="762"/>
      <c r="J1085" s="130">
        <f>(J1076+J1079)-J1082</f>
        <v>0</v>
      </c>
      <c r="K1085" s="131">
        <f>(K1076+K1079)-K1082</f>
        <v>3150</v>
      </c>
    </row>
    <row r="1086" spans="1:11" s="83" customFormat="1" ht="14.1" customHeight="1" thickBot="1">
      <c r="A1086" s="628"/>
      <c r="B1086" s="630"/>
      <c r="C1086" s="198" t="s">
        <v>43</v>
      </c>
      <c r="D1086" s="578"/>
      <c r="E1086" s="774"/>
      <c r="F1086" s="760"/>
      <c r="G1086" s="774"/>
      <c r="H1086" s="760"/>
      <c r="I1086" s="763"/>
      <c r="J1086" s="132" t="s">
        <v>234</v>
      </c>
      <c r="K1086" s="133" t="str">
        <f>K1077</f>
        <v>(167)</v>
      </c>
    </row>
    <row r="1087" spans="1:11" s="83" customFormat="1" ht="14.1" customHeight="1">
      <c r="A1087" s="635" t="s">
        <v>225</v>
      </c>
      <c r="B1087" s="764"/>
      <c r="C1087" s="637"/>
      <c r="D1087" s="637"/>
      <c r="E1087" s="637"/>
      <c r="F1087" s="637"/>
      <c r="G1087" s="765"/>
      <c r="H1087" s="608" t="s">
        <v>41</v>
      </c>
      <c r="I1087" s="609"/>
      <c r="J1087" s="106">
        <v>0</v>
      </c>
      <c r="K1087" s="107">
        <v>0</v>
      </c>
    </row>
    <row r="1088" spans="1:11" s="83" customFormat="1" ht="14.1" customHeight="1" thickBot="1">
      <c r="A1088" s="636"/>
      <c r="B1088" s="766"/>
      <c r="C1088" s="767"/>
      <c r="D1088" s="767"/>
      <c r="E1088" s="767"/>
      <c r="F1088" s="767"/>
      <c r="G1088" s="768"/>
      <c r="H1088" s="610" t="s">
        <v>42</v>
      </c>
      <c r="I1088" s="611"/>
      <c r="J1088" s="104">
        <v>0</v>
      </c>
      <c r="K1088" s="105">
        <v>0</v>
      </c>
    </row>
    <row r="1089" spans="1:11" s="113" customFormat="1" ht="14.1" customHeight="1">
      <c r="A1089" s="602" t="s">
        <v>227</v>
      </c>
      <c r="B1089" s="603"/>
      <c r="C1089" s="603"/>
      <c r="D1089" s="603"/>
      <c r="E1089" s="603"/>
      <c r="F1089" s="603"/>
      <c r="G1089" s="604"/>
      <c r="H1089" s="608" t="s">
        <v>41</v>
      </c>
      <c r="I1089" s="609"/>
      <c r="J1089" s="106">
        <f>J1084-J1087</f>
        <v>0</v>
      </c>
      <c r="K1089" s="107">
        <f>K1084-K1087</f>
        <v>2503</v>
      </c>
    </row>
    <row r="1090" spans="1:11" s="113" customFormat="1" ht="14.1" customHeight="1" thickBot="1">
      <c r="A1090" s="605"/>
      <c r="B1090" s="606"/>
      <c r="C1090" s="606"/>
      <c r="D1090" s="606"/>
      <c r="E1090" s="606"/>
      <c r="F1090" s="606"/>
      <c r="G1090" s="607"/>
      <c r="H1090" s="610" t="s">
        <v>42</v>
      </c>
      <c r="I1090" s="611"/>
      <c r="J1090" s="104">
        <f>J1085-J1088</f>
        <v>0</v>
      </c>
      <c r="K1090" s="105">
        <f>K1085-K1088</f>
        <v>3150</v>
      </c>
    </row>
    <row r="1091" spans="1:11" s="113" customFormat="1" ht="14.1" customHeight="1">
      <c r="A1091" s="602" t="s">
        <v>713</v>
      </c>
      <c r="B1091" s="603"/>
      <c r="C1091" s="603"/>
      <c r="D1091" s="603"/>
      <c r="E1091" s="603"/>
      <c r="F1091" s="603"/>
      <c r="G1091" s="604"/>
      <c r="H1091" s="608" t="s">
        <v>41</v>
      </c>
      <c r="I1091" s="609"/>
      <c r="J1091" s="106">
        <v>0</v>
      </c>
      <c r="K1091" s="107">
        <v>2435</v>
      </c>
    </row>
    <row r="1092" spans="1:11" s="113" customFormat="1" ht="14.1" customHeight="1" thickBot="1">
      <c r="A1092" s="605"/>
      <c r="B1092" s="606"/>
      <c r="C1092" s="606"/>
      <c r="D1092" s="606"/>
      <c r="E1092" s="606"/>
      <c r="F1092" s="606"/>
      <c r="G1092" s="607"/>
      <c r="H1092" s="610" t="s">
        <v>42</v>
      </c>
      <c r="I1092" s="611"/>
      <c r="J1092" s="104">
        <v>0</v>
      </c>
      <c r="K1092" s="105">
        <v>1149</v>
      </c>
    </row>
    <row r="1093" spans="1:11" s="113" customFormat="1" ht="14.1" customHeight="1" thickBot="1">
      <c r="A1093" s="602" t="s">
        <v>228</v>
      </c>
      <c r="B1093" s="603"/>
      <c r="C1093" s="603"/>
      <c r="D1093" s="603"/>
      <c r="E1093" s="603"/>
      <c r="F1093" s="603"/>
      <c r="G1093" s="604"/>
      <c r="H1093" s="608" t="s">
        <v>41</v>
      </c>
      <c r="I1093" s="609"/>
      <c r="J1093" s="106">
        <f>J1089-J1091</f>
        <v>0</v>
      </c>
      <c r="K1093" s="105">
        <f>K1089-K1091</f>
        <v>68</v>
      </c>
    </row>
    <row r="1094" spans="1:11" s="113" customFormat="1" ht="14.1" customHeight="1" thickBot="1">
      <c r="A1094" s="605"/>
      <c r="B1094" s="606"/>
      <c r="C1094" s="606"/>
      <c r="D1094" s="606"/>
      <c r="E1094" s="606"/>
      <c r="F1094" s="606"/>
      <c r="G1094" s="607"/>
      <c r="H1094" s="610" t="s">
        <v>42</v>
      </c>
      <c r="I1094" s="611"/>
      <c r="J1094" s="104">
        <f>J1090-J1092</f>
        <v>0</v>
      </c>
      <c r="K1094" s="105">
        <f>K1090-K1092</f>
        <v>2001</v>
      </c>
    </row>
    <row r="1095" spans="1:11" s="113" customFormat="1" ht="14.1" customHeight="1">
      <c r="A1095" s="612" t="s">
        <v>714</v>
      </c>
      <c r="B1095" s="603"/>
      <c r="C1095" s="603"/>
      <c r="D1095" s="613"/>
      <c r="E1095" s="618" t="s">
        <v>229</v>
      </c>
      <c r="F1095" s="619"/>
      <c r="G1095" s="619"/>
      <c r="H1095" s="619"/>
      <c r="I1095" s="620"/>
      <c r="J1095" s="114">
        <v>0</v>
      </c>
      <c r="K1095" s="115">
        <f>(K1091+K1092)/(K1075+K1076)*100</f>
        <v>73.896907216494839</v>
      </c>
    </row>
    <row r="1096" spans="1:11" s="113" customFormat="1" ht="14.1" customHeight="1">
      <c r="A1096" s="614"/>
      <c r="B1096" s="615"/>
      <c r="C1096" s="615"/>
      <c r="D1096" s="616"/>
      <c r="E1096" s="621" t="s">
        <v>230</v>
      </c>
      <c r="F1096" s="622"/>
      <c r="G1096" s="622"/>
      <c r="H1096" s="622"/>
      <c r="I1096" s="623"/>
      <c r="J1096" s="116">
        <v>0</v>
      </c>
      <c r="K1096" s="117">
        <f>(K1091+K1092)/(K1084+K1085)*100</f>
        <v>63.399964620555458</v>
      </c>
    </row>
    <row r="1097" spans="1:11" s="113" customFormat="1" ht="14.1" customHeight="1" thickBot="1">
      <c r="A1097" s="605"/>
      <c r="B1097" s="606"/>
      <c r="C1097" s="606"/>
      <c r="D1097" s="617"/>
      <c r="E1097" s="624" t="s">
        <v>231</v>
      </c>
      <c r="F1097" s="625"/>
      <c r="G1097" s="625"/>
      <c r="H1097" s="625"/>
      <c r="I1097" s="626"/>
      <c r="J1097" s="118">
        <v>0</v>
      </c>
      <c r="K1097" s="119">
        <f>(K1091+K1092)/(K1089+K1090)*100</f>
        <v>63.399964620555458</v>
      </c>
    </row>
    <row r="1098" spans="1:11" s="113" customFormat="1" ht="14.1" customHeight="1" thickBot="1">
      <c r="A1098" s="748" t="s">
        <v>715</v>
      </c>
      <c r="B1098" s="749"/>
      <c r="C1098" s="749"/>
      <c r="D1098" s="749"/>
      <c r="E1098" s="749"/>
      <c r="F1098" s="749"/>
      <c r="G1098" s="750"/>
      <c r="H1098" s="751" t="s">
        <v>43</v>
      </c>
      <c r="I1098" s="752"/>
      <c r="J1098" s="199" t="s">
        <v>234</v>
      </c>
      <c r="K1098" s="532" t="s">
        <v>777</v>
      </c>
    </row>
    <row r="1099" spans="1:11" s="113" customFormat="1" ht="14.1" customHeight="1">
      <c r="A1099" s="612" t="s">
        <v>716</v>
      </c>
      <c r="B1099" s="603"/>
      <c r="C1099" s="603"/>
      <c r="D1099" s="613"/>
      <c r="E1099" s="618" t="s">
        <v>236</v>
      </c>
      <c r="F1099" s="619"/>
      <c r="G1099" s="619"/>
      <c r="H1099" s="619"/>
      <c r="I1099" s="620"/>
      <c r="J1099" s="200" t="s">
        <v>234</v>
      </c>
      <c r="K1099" s="533" t="s">
        <v>787</v>
      </c>
    </row>
    <row r="1100" spans="1:11" s="113" customFormat="1" ht="14.1" customHeight="1" thickBot="1">
      <c r="A1100" s="753"/>
      <c r="B1100" s="754"/>
      <c r="C1100" s="754"/>
      <c r="D1100" s="617"/>
      <c r="E1100" s="755" t="s">
        <v>237</v>
      </c>
      <c r="F1100" s="756"/>
      <c r="G1100" s="756"/>
      <c r="H1100" s="756"/>
      <c r="I1100" s="757"/>
      <c r="J1100" s="201" t="s">
        <v>234</v>
      </c>
      <c r="K1100" s="534" t="s">
        <v>787</v>
      </c>
    </row>
    <row r="1101" spans="1:11" s="113" customFormat="1" ht="12.75" customHeight="1">
      <c r="A1101" s="202"/>
      <c r="B1101" s="202"/>
      <c r="C1101" s="202"/>
      <c r="D1101" s="203"/>
      <c r="E1101" s="204"/>
      <c r="F1101" s="204"/>
      <c r="G1101" s="204"/>
      <c r="H1101" s="204"/>
      <c r="I1101" s="204"/>
      <c r="J1101" s="205"/>
      <c r="K1101" s="206"/>
    </row>
    <row r="1102" spans="1:11" s="113" customFormat="1" ht="12.75" customHeight="1">
      <c r="A1102" s="207"/>
      <c r="B1102" s="143"/>
      <c r="C1102" s="143"/>
      <c r="D1102" s="143"/>
      <c r="E1102" s="143"/>
      <c r="F1102" s="143"/>
      <c r="G1102" s="143"/>
      <c r="H1102" s="143"/>
      <c r="I1102" s="143"/>
      <c r="J1102" s="143"/>
      <c r="K1102" s="146"/>
    </row>
    <row r="1103" spans="1:11" s="210" customFormat="1" ht="15" customHeight="1">
      <c r="A1103" s="553" t="s">
        <v>402</v>
      </c>
      <c r="B1103" s="554"/>
      <c r="C1103" s="554"/>
      <c r="D1103" s="554"/>
      <c r="E1103" s="554"/>
      <c r="F1103" s="554"/>
      <c r="G1103" s="554"/>
      <c r="H1103" s="554"/>
      <c r="I1103" s="554"/>
      <c r="J1103" s="554"/>
      <c r="K1103" s="554"/>
    </row>
    <row r="1104" spans="1:11" s="113" customFormat="1" ht="12.75" customHeight="1">
      <c r="A1104" s="207"/>
      <c r="B1104" s="143"/>
      <c r="C1104" s="143"/>
      <c r="D1104" s="143"/>
      <c r="E1104" s="143"/>
      <c r="F1104" s="143"/>
      <c r="G1104" s="143"/>
      <c r="H1104" s="143"/>
      <c r="I1104" s="143"/>
      <c r="J1104" s="143"/>
      <c r="K1104" s="146"/>
    </row>
    <row r="1105" spans="1:12" s="113" customFormat="1" ht="12.75" customHeight="1">
      <c r="A1105" s="207"/>
      <c r="B1105" s="143"/>
      <c r="C1105" s="143"/>
      <c r="D1105" s="143"/>
      <c r="E1105" s="143"/>
      <c r="F1105" s="143"/>
      <c r="G1105" s="143"/>
      <c r="H1105" s="143"/>
      <c r="I1105" s="143"/>
      <c r="J1105" s="143"/>
      <c r="K1105" s="146"/>
    </row>
    <row r="1106" spans="1:12" s="113" customFormat="1" ht="15" customHeight="1">
      <c r="A1106" s="599" t="s">
        <v>266</v>
      </c>
      <c r="B1106" s="600"/>
      <c r="C1106" s="600"/>
      <c r="D1106" s="600"/>
      <c r="E1106" s="600"/>
      <c r="F1106" s="600"/>
      <c r="G1106" s="600"/>
      <c r="H1106" s="600"/>
      <c r="I1106" s="600"/>
      <c r="J1106" s="600"/>
      <c r="K1106" s="600"/>
    </row>
    <row r="1107" spans="1:12" s="113" customFormat="1" ht="15.75" customHeight="1">
      <c r="A1107" s="207"/>
      <c r="B1107" s="143"/>
      <c r="C1107" s="143"/>
      <c r="D1107" s="143"/>
      <c r="E1107" s="143"/>
      <c r="F1107" s="143"/>
      <c r="G1107" s="143"/>
      <c r="H1107" s="143"/>
      <c r="I1107" s="143"/>
      <c r="J1107" s="143"/>
      <c r="K1107" s="146"/>
    </row>
    <row r="1108" spans="1:12" s="113" customFormat="1" ht="57.75" customHeight="1">
      <c r="A1108" s="601" t="s">
        <v>778</v>
      </c>
      <c r="B1108" s="746"/>
      <c r="C1108" s="746"/>
      <c r="D1108" s="746"/>
      <c r="E1108" s="746"/>
      <c r="F1108" s="746"/>
      <c r="G1108" s="746"/>
      <c r="H1108" s="746"/>
      <c r="I1108" s="746"/>
      <c r="J1108" s="746"/>
      <c r="K1108" s="746"/>
      <c r="L1108" s="528"/>
    </row>
    <row r="1109" spans="1:12" s="113" customFormat="1" ht="45" customHeight="1">
      <c r="A1109" s="601" t="s">
        <v>779</v>
      </c>
      <c r="B1109" s="746"/>
      <c r="C1109" s="746"/>
      <c r="D1109" s="746"/>
      <c r="E1109" s="746"/>
      <c r="F1109" s="746"/>
      <c r="G1109" s="746"/>
      <c r="H1109" s="746"/>
      <c r="I1109" s="746"/>
      <c r="J1109" s="746"/>
      <c r="K1109" s="746"/>
      <c r="L1109" s="528"/>
    </row>
    <row r="1110" spans="1:12" s="113" customFormat="1" ht="50.25" customHeight="1">
      <c r="A1110" s="747" t="s">
        <v>780</v>
      </c>
      <c r="B1110" s="747"/>
      <c r="C1110" s="747"/>
      <c r="D1110" s="747"/>
      <c r="E1110" s="747"/>
      <c r="F1110" s="747"/>
      <c r="G1110" s="747"/>
      <c r="H1110" s="747"/>
      <c r="I1110" s="747"/>
      <c r="J1110" s="747"/>
      <c r="K1110" s="747"/>
      <c r="L1110" s="528"/>
    </row>
    <row r="1111" spans="1:12" s="113" customFormat="1" ht="41.25" customHeight="1">
      <c r="A1111" s="747" t="s">
        <v>781</v>
      </c>
      <c r="B1111" s="747"/>
      <c r="C1111" s="747"/>
      <c r="D1111" s="747"/>
      <c r="E1111" s="747"/>
      <c r="F1111" s="747"/>
      <c r="G1111" s="747"/>
      <c r="H1111" s="747"/>
      <c r="I1111" s="747"/>
      <c r="J1111" s="747"/>
      <c r="K1111" s="747"/>
      <c r="L1111" s="528"/>
    </row>
    <row r="1112" spans="1:12" s="113" customFormat="1" ht="48.75" customHeight="1">
      <c r="A1112" s="588" t="s">
        <v>782</v>
      </c>
      <c r="B1112" s="588"/>
      <c r="C1112" s="588"/>
      <c r="D1112" s="588"/>
      <c r="E1112" s="588"/>
      <c r="F1112" s="588"/>
      <c r="G1112" s="588"/>
      <c r="H1112" s="588"/>
      <c r="I1112" s="588"/>
      <c r="J1112" s="588"/>
      <c r="K1112" s="588"/>
      <c r="L1112" s="528"/>
    </row>
    <row r="1113" spans="1:12" s="113" customFormat="1" ht="12.75" customHeight="1">
      <c r="A1113" s="230"/>
      <c r="B1113" s="230"/>
      <c r="C1113" s="230"/>
      <c r="D1113" s="230"/>
      <c r="E1113" s="230"/>
      <c r="F1113" s="230"/>
      <c r="G1113" s="230"/>
      <c r="H1113" s="230"/>
      <c r="I1113" s="230"/>
      <c r="J1113" s="230"/>
      <c r="K1113" s="230"/>
      <c r="L1113" s="241"/>
    </row>
    <row r="1114" spans="1:12" s="113" customFormat="1" ht="12.75" customHeight="1">
      <c r="A1114" s="145"/>
      <c r="B1114" s="143"/>
      <c r="C1114" s="143"/>
      <c r="D1114" s="143"/>
      <c r="E1114" s="143"/>
      <c r="F1114" s="143"/>
      <c r="G1114" s="143"/>
      <c r="H1114" s="143"/>
      <c r="I1114" s="143"/>
      <c r="J1114" s="143"/>
      <c r="K1114" s="146"/>
    </row>
    <row r="1115" spans="1:12" s="113" customFormat="1" ht="15" customHeight="1">
      <c r="A1115" s="599" t="s">
        <v>268</v>
      </c>
      <c r="B1115" s="600"/>
      <c r="C1115" s="600"/>
      <c r="D1115" s="600"/>
      <c r="E1115" s="600"/>
      <c r="F1115" s="600"/>
      <c r="G1115" s="600"/>
      <c r="H1115" s="600"/>
      <c r="I1115" s="600"/>
      <c r="J1115" s="600"/>
      <c r="K1115" s="600"/>
    </row>
    <row r="1116" spans="1:12" s="113" customFormat="1" ht="15" customHeight="1">
      <c r="A1116" s="236"/>
      <c r="B1116" s="237"/>
      <c r="C1116" s="237"/>
      <c r="D1116" s="237"/>
      <c r="E1116" s="237"/>
      <c r="F1116" s="237"/>
      <c r="G1116" s="237"/>
      <c r="H1116" s="237"/>
      <c r="I1116" s="237"/>
      <c r="J1116" s="237"/>
      <c r="K1116" s="237"/>
    </row>
    <row r="1117" spans="1:12" s="113" customFormat="1" ht="12.75" customHeight="1">
      <c r="A1117" s="145"/>
      <c r="B1117" s="143"/>
      <c r="C1117" s="143"/>
      <c r="D1117" s="143"/>
      <c r="E1117" s="143"/>
      <c r="F1117" s="143"/>
      <c r="G1117" s="143"/>
      <c r="H1117" s="143"/>
      <c r="I1117" s="143"/>
      <c r="J1117" s="143"/>
      <c r="K1117" s="146"/>
    </row>
    <row r="1118" spans="1:12" s="113" customFormat="1" ht="15" customHeight="1">
      <c r="A1118" s="591" t="s">
        <v>269</v>
      </c>
      <c r="B1118" s="592"/>
      <c r="C1118" s="592"/>
      <c r="D1118" s="592"/>
      <c r="E1118" s="592"/>
      <c r="F1118" s="592"/>
      <c r="G1118" s="592"/>
      <c r="H1118" s="592"/>
      <c r="I1118" s="592"/>
      <c r="J1118" s="592"/>
      <c r="K1118" s="592"/>
    </row>
    <row r="1119" spans="1:12" s="113" customFormat="1" ht="12.75" customHeight="1">
      <c r="A1119" s="145"/>
      <c r="B1119" s="143"/>
      <c r="C1119" s="143"/>
      <c r="D1119" s="143"/>
      <c r="E1119" s="143"/>
      <c r="F1119" s="143"/>
      <c r="G1119" s="143"/>
      <c r="H1119" s="143"/>
      <c r="I1119" s="143"/>
      <c r="J1119" s="143"/>
      <c r="K1119" s="146"/>
    </row>
    <row r="1120" spans="1:12" s="113" customFormat="1" ht="15" customHeight="1">
      <c r="A1120" s="593" t="s">
        <v>270</v>
      </c>
      <c r="B1120" s="592"/>
      <c r="C1120" s="592"/>
      <c r="D1120" s="592"/>
      <c r="E1120" s="208" t="s">
        <v>271</v>
      </c>
      <c r="F1120" s="594">
        <v>664593.27</v>
      </c>
      <c r="G1120" s="594"/>
      <c r="H1120" s="4"/>
      <c r="I1120" s="4"/>
      <c r="J1120" s="143"/>
      <c r="K1120" s="146"/>
    </row>
    <row r="1121" spans="1:11" s="113" customFormat="1" ht="15" customHeight="1">
      <c r="A1121" s="593" t="s">
        <v>272</v>
      </c>
      <c r="B1121" s="592"/>
      <c r="C1121" s="592"/>
      <c r="D1121" s="592"/>
      <c r="E1121" s="208" t="s">
        <v>271</v>
      </c>
      <c r="F1121" s="594">
        <v>12814.4</v>
      </c>
      <c r="G1121" s="594"/>
      <c r="H1121" s="4"/>
      <c r="I1121" s="4"/>
      <c r="J1121" s="143"/>
      <c r="K1121" s="146"/>
    </row>
    <row r="1122" spans="1:11" s="113" customFormat="1" ht="15" customHeight="1">
      <c r="A1122" s="593" t="s">
        <v>273</v>
      </c>
      <c r="B1122" s="592"/>
      <c r="C1122" s="592"/>
      <c r="D1122" s="592"/>
      <c r="E1122" s="208" t="s">
        <v>271</v>
      </c>
      <c r="F1122" s="594">
        <v>254417.48</v>
      </c>
      <c r="G1122" s="594"/>
      <c r="H1122" s="4"/>
      <c r="I1122" s="4"/>
      <c r="J1122" s="143"/>
      <c r="K1122" s="146"/>
    </row>
    <row r="1123" spans="1:11" s="113" customFormat="1" ht="15" customHeight="1">
      <c r="A1123" s="593" t="s">
        <v>275</v>
      </c>
      <c r="B1123" s="592"/>
      <c r="C1123" s="592"/>
      <c r="D1123" s="592"/>
      <c r="E1123" s="208" t="s">
        <v>271</v>
      </c>
      <c r="F1123" s="594">
        <v>16836.2</v>
      </c>
      <c r="G1123" s="594"/>
      <c r="H1123" s="4"/>
      <c r="I1123" s="4"/>
      <c r="J1123" s="143"/>
      <c r="K1123" s="146"/>
    </row>
    <row r="1124" spans="1:11" s="113" customFormat="1" ht="15" customHeight="1">
      <c r="A1124" s="593" t="s">
        <v>276</v>
      </c>
      <c r="B1124" s="592"/>
      <c r="C1124" s="592"/>
      <c r="D1124" s="592"/>
      <c r="E1124" s="208" t="s">
        <v>271</v>
      </c>
      <c r="F1124" s="594">
        <v>0</v>
      </c>
      <c r="G1124" s="594"/>
      <c r="H1124" s="4"/>
      <c r="I1124" s="4"/>
      <c r="J1124" s="143"/>
      <c r="K1124" s="146"/>
    </row>
    <row r="1125" spans="1:11" s="113" customFormat="1" ht="15" customHeight="1" thickBot="1">
      <c r="A1125" s="595" t="s">
        <v>277</v>
      </c>
      <c r="B1125" s="596"/>
      <c r="C1125" s="596"/>
      <c r="D1125" s="596"/>
      <c r="E1125" s="209" t="s">
        <v>271</v>
      </c>
      <c r="F1125" s="597">
        <f>SUM(F1120:G1124)</f>
        <v>948661.35</v>
      </c>
      <c r="G1125" s="597"/>
      <c r="H1125" s="143"/>
      <c r="I1125" s="143"/>
      <c r="J1125" s="598"/>
      <c r="K1125" s="598"/>
    </row>
    <row r="1126" spans="1:11" s="113" customFormat="1" ht="12" customHeight="1" thickTop="1">
      <c r="A1126" s="145"/>
      <c r="B1126" s="143"/>
      <c r="C1126" s="143"/>
      <c r="D1126" s="143"/>
      <c r="E1126" s="143"/>
      <c r="F1126" s="143"/>
      <c r="G1126" s="143"/>
      <c r="H1126" s="143"/>
      <c r="I1126" s="143"/>
      <c r="J1126" s="143"/>
      <c r="K1126" s="146"/>
    </row>
    <row r="1127" spans="1:11" s="113" customFormat="1" ht="12" customHeight="1">
      <c r="A1127" s="145"/>
      <c r="B1127" s="143"/>
      <c r="C1127" s="143"/>
      <c r="D1127" s="143"/>
      <c r="E1127" s="143"/>
      <c r="F1127" s="143"/>
      <c r="G1127" s="143"/>
      <c r="H1127" s="143"/>
      <c r="I1127" s="143"/>
      <c r="J1127" s="143"/>
      <c r="K1127" s="146"/>
    </row>
    <row r="1128" spans="1:11" s="113" customFormat="1" ht="21.75" customHeight="1">
      <c r="A1128" s="551" t="s">
        <v>403</v>
      </c>
      <c r="B1128" s="590"/>
      <c r="C1128" s="590"/>
      <c r="D1128" s="590"/>
      <c r="E1128" s="590"/>
      <c r="F1128" s="590"/>
      <c r="G1128" s="590"/>
      <c r="H1128" s="590"/>
      <c r="I1128" s="590"/>
      <c r="J1128" s="590"/>
      <c r="K1128" s="590"/>
    </row>
    <row r="1129" spans="1:11" s="113" customFormat="1" ht="12.75" customHeight="1">
      <c r="A1129" s="145"/>
      <c r="B1129" s="143"/>
      <c r="C1129" s="143"/>
      <c r="D1129" s="143"/>
      <c r="E1129" s="143"/>
      <c r="F1129" s="143"/>
      <c r="G1129" s="143"/>
      <c r="H1129" s="143"/>
      <c r="I1129" s="143"/>
      <c r="J1129" s="143"/>
      <c r="K1129" s="146"/>
    </row>
    <row r="1130" spans="1:11" s="210" customFormat="1" ht="15" customHeight="1">
      <c r="A1130" s="553" t="s">
        <v>279</v>
      </c>
      <c r="B1130" s="554"/>
      <c r="C1130" s="554"/>
      <c r="D1130" s="554"/>
      <c r="E1130" s="554"/>
      <c r="F1130" s="554"/>
      <c r="G1130" s="554"/>
      <c r="H1130" s="554"/>
      <c r="I1130" s="554"/>
      <c r="J1130" s="554"/>
      <c r="K1130" s="554"/>
    </row>
    <row r="1131" spans="1:11" s="113" customFormat="1" ht="12.75" customHeight="1">
      <c r="A1131" s="145"/>
      <c r="B1131" s="143"/>
      <c r="C1131" s="143"/>
      <c r="D1131" s="143"/>
      <c r="E1131" s="143"/>
      <c r="F1131" s="143"/>
      <c r="G1131" s="143"/>
      <c r="H1131" s="143"/>
      <c r="I1131" s="143"/>
      <c r="J1131" s="143"/>
      <c r="K1131" s="146"/>
    </row>
    <row r="1132" spans="1:11" s="113" customFormat="1" ht="12.75" customHeight="1">
      <c r="A1132" s="145"/>
      <c r="B1132" s="143"/>
      <c r="C1132" s="143"/>
      <c r="D1132" s="143"/>
      <c r="E1132" s="143"/>
      <c r="F1132" s="143"/>
      <c r="G1132" s="143"/>
      <c r="H1132" s="143"/>
      <c r="I1132" s="143"/>
      <c r="J1132" s="143"/>
      <c r="K1132" s="146"/>
    </row>
    <row r="1133" spans="1:11" s="113" customFormat="1" ht="12.75" customHeight="1">
      <c r="A1133" s="145"/>
      <c r="B1133" s="143"/>
      <c r="C1133" s="143"/>
      <c r="D1133" s="143"/>
      <c r="E1133" s="143"/>
      <c r="F1133" s="143"/>
      <c r="G1133" s="143"/>
      <c r="H1133" s="143"/>
      <c r="I1133" s="143"/>
      <c r="J1133" s="143"/>
      <c r="K1133" s="146"/>
    </row>
    <row r="1134" spans="1:11" s="113" customFormat="1" ht="12.75" customHeight="1">
      <c r="A1134" s="145"/>
      <c r="B1134" s="143"/>
      <c r="C1134" s="143"/>
      <c r="D1134" s="143"/>
      <c r="E1134" s="143"/>
      <c r="F1134" s="143"/>
      <c r="G1134" s="143"/>
      <c r="H1134" s="143"/>
      <c r="I1134" s="143"/>
      <c r="J1134" s="143"/>
      <c r="K1134" s="146"/>
    </row>
    <row r="1135" spans="1:11" s="113" customFormat="1" ht="12.75" customHeight="1">
      <c r="A1135" s="145"/>
      <c r="B1135" s="143"/>
      <c r="C1135" s="143"/>
      <c r="D1135" s="143"/>
      <c r="E1135" s="143"/>
      <c r="F1135" s="143"/>
      <c r="G1135" s="143"/>
      <c r="H1135" s="143"/>
      <c r="I1135" s="143"/>
      <c r="J1135" s="143"/>
      <c r="K1135" s="146"/>
    </row>
    <row r="1136" spans="1:11" s="211" customFormat="1" ht="15" customHeight="1">
      <c r="A1136" s="591" t="s">
        <v>280</v>
      </c>
      <c r="B1136" s="590"/>
      <c r="C1136" s="590"/>
      <c r="D1136" s="590"/>
      <c r="E1136" s="590"/>
      <c r="F1136" s="590"/>
      <c r="G1136" s="590"/>
      <c r="H1136" s="590"/>
      <c r="I1136" s="590"/>
      <c r="J1136" s="590"/>
      <c r="K1136" s="590"/>
    </row>
    <row r="1137" spans="1:11" ht="13.5" thickBot="1"/>
    <row r="1138" spans="1:11" ht="15" customHeight="1">
      <c r="A1138" s="557" t="s">
        <v>729</v>
      </c>
      <c r="B1138" s="580"/>
      <c r="C1138" s="580"/>
      <c r="D1138" s="580"/>
      <c r="E1138" s="580"/>
      <c r="F1138" s="580"/>
      <c r="G1138" s="581"/>
      <c r="H1138" s="576" t="s">
        <v>281</v>
      </c>
      <c r="I1138" s="576" t="s">
        <v>282</v>
      </c>
      <c r="J1138" s="557" t="s">
        <v>283</v>
      </c>
      <c r="K1138" s="581"/>
    </row>
    <row r="1139" spans="1:11" ht="42" customHeight="1">
      <c r="A1139" s="584" t="s">
        <v>284</v>
      </c>
      <c r="B1139" s="683"/>
      <c r="C1139" s="683"/>
      <c r="D1139" s="683"/>
      <c r="E1139" s="683"/>
      <c r="F1139" s="683"/>
      <c r="G1139" s="684"/>
      <c r="H1139" s="577"/>
      <c r="I1139" s="577"/>
      <c r="J1139" s="679"/>
      <c r="K1139" s="680"/>
    </row>
    <row r="1140" spans="1:11" ht="15" customHeight="1" thickBot="1">
      <c r="A1140" s="672" t="s">
        <v>168</v>
      </c>
      <c r="B1140" s="673"/>
      <c r="C1140" s="673"/>
      <c r="D1140" s="673"/>
      <c r="E1140" s="673"/>
      <c r="F1140" s="673"/>
      <c r="G1140" s="674"/>
      <c r="H1140" s="678"/>
      <c r="I1140" s="678"/>
      <c r="J1140" s="681"/>
      <c r="K1140" s="682"/>
    </row>
    <row r="1141" spans="1:11" ht="15" customHeight="1">
      <c r="A1141" s="744" t="s">
        <v>404</v>
      </c>
      <c r="B1141" s="744"/>
      <c r="C1141" s="744"/>
      <c r="D1141" s="744"/>
      <c r="E1141" s="744"/>
      <c r="F1141" s="744"/>
      <c r="G1141" s="744"/>
      <c r="H1141" s="398">
        <v>300</v>
      </c>
      <c r="I1141" s="399" t="s">
        <v>405</v>
      </c>
      <c r="J1141" s="745">
        <v>523652.73</v>
      </c>
      <c r="K1141" s="745"/>
    </row>
    <row r="1142" spans="1:11" ht="15" customHeight="1">
      <c r="A1142" s="738" t="s">
        <v>406</v>
      </c>
      <c r="B1142" s="738"/>
      <c r="C1142" s="738"/>
      <c r="D1142" s="738"/>
      <c r="E1142" s="738"/>
      <c r="F1142" s="738"/>
      <c r="G1142" s="738"/>
      <c r="H1142" s="400">
        <v>1</v>
      </c>
      <c r="I1142" s="401" t="s">
        <v>407</v>
      </c>
      <c r="J1142" s="725">
        <v>22125.09</v>
      </c>
      <c r="K1142" s="725"/>
    </row>
    <row r="1143" spans="1:11" ht="15" customHeight="1">
      <c r="A1143" s="738" t="s">
        <v>408</v>
      </c>
      <c r="B1143" s="738"/>
      <c r="C1143" s="738"/>
      <c r="D1143" s="738"/>
      <c r="E1143" s="738"/>
      <c r="F1143" s="738"/>
      <c r="G1143" s="738"/>
      <c r="H1143" s="400">
        <v>1</v>
      </c>
      <c r="I1143" s="401" t="s">
        <v>407</v>
      </c>
      <c r="J1143" s="725">
        <v>20386.86</v>
      </c>
      <c r="K1143" s="725"/>
    </row>
    <row r="1144" spans="1:11" ht="15" customHeight="1">
      <c r="A1144" s="738" t="s">
        <v>409</v>
      </c>
      <c r="B1144" s="738"/>
      <c r="C1144" s="738"/>
      <c r="D1144" s="738"/>
      <c r="E1144" s="738"/>
      <c r="F1144" s="738"/>
      <c r="G1144" s="738"/>
      <c r="H1144" s="400">
        <v>1</v>
      </c>
      <c r="I1144" s="401" t="s">
        <v>407</v>
      </c>
      <c r="J1144" s="725">
        <v>47928.06</v>
      </c>
      <c r="K1144" s="725"/>
    </row>
    <row r="1145" spans="1:11" ht="15" customHeight="1">
      <c r="A1145" s="738" t="s">
        <v>410</v>
      </c>
      <c r="B1145" s="738"/>
      <c r="C1145" s="738"/>
      <c r="D1145" s="738"/>
      <c r="E1145" s="738"/>
      <c r="F1145" s="738"/>
      <c r="G1145" s="738"/>
      <c r="H1145" s="400">
        <v>1</v>
      </c>
      <c r="I1145" s="401" t="s">
        <v>407</v>
      </c>
      <c r="J1145" s="725">
        <v>15789.58</v>
      </c>
      <c r="K1145" s="725"/>
    </row>
    <row r="1146" spans="1:11" ht="15" customHeight="1">
      <c r="A1146" s="738" t="s">
        <v>411</v>
      </c>
      <c r="B1146" s="738"/>
      <c r="C1146" s="738"/>
      <c r="D1146" s="738"/>
      <c r="E1146" s="738"/>
      <c r="F1146" s="738"/>
      <c r="G1146" s="738"/>
      <c r="H1146" s="400">
        <v>1</v>
      </c>
      <c r="I1146" s="401" t="s">
        <v>407</v>
      </c>
      <c r="J1146" s="725">
        <v>898245.5</v>
      </c>
      <c r="K1146" s="725"/>
    </row>
    <row r="1147" spans="1:11" ht="15" customHeight="1">
      <c r="A1147" s="738" t="s">
        <v>404</v>
      </c>
      <c r="B1147" s="738"/>
      <c r="C1147" s="738"/>
      <c r="D1147" s="738"/>
      <c r="E1147" s="738"/>
      <c r="F1147" s="738"/>
      <c r="G1147" s="738"/>
      <c r="H1147" s="400">
        <v>175</v>
      </c>
      <c r="I1147" s="401" t="s">
        <v>405</v>
      </c>
      <c r="J1147" s="725">
        <v>295877.33</v>
      </c>
      <c r="K1147" s="725"/>
    </row>
    <row r="1148" spans="1:11" ht="15" customHeight="1">
      <c r="A1148" s="738" t="s">
        <v>412</v>
      </c>
      <c r="B1148" s="738"/>
      <c r="C1148" s="738"/>
      <c r="D1148" s="738"/>
      <c r="E1148" s="738"/>
      <c r="F1148" s="738"/>
      <c r="G1148" s="738"/>
      <c r="H1148" s="400">
        <v>175</v>
      </c>
      <c r="I1148" s="401" t="s">
        <v>405</v>
      </c>
      <c r="J1148" s="725">
        <v>60723.39</v>
      </c>
      <c r="K1148" s="725"/>
    </row>
    <row r="1149" spans="1:11" ht="15" customHeight="1">
      <c r="A1149" s="738" t="s">
        <v>413</v>
      </c>
      <c r="B1149" s="738"/>
      <c r="C1149" s="738"/>
      <c r="D1149" s="738"/>
      <c r="E1149" s="738"/>
      <c r="F1149" s="738"/>
      <c r="G1149" s="738"/>
      <c r="H1149" s="402">
        <v>300</v>
      </c>
      <c r="I1149" s="401" t="s">
        <v>405</v>
      </c>
      <c r="J1149" s="725">
        <v>40079.879999999997</v>
      </c>
      <c r="K1149" s="725"/>
    </row>
    <row r="1150" spans="1:11" ht="15" customHeight="1">
      <c r="A1150" s="738" t="s">
        <v>414</v>
      </c>
      <c r="B1150" s="738"/>
      <c r="C1150" s="738"/>
      <c r="D1150" s="738"/>
      <c r="E1150" s="738"/>
      <c r="F1150" s="738"/>
      <c r="G1150" s="738"/>
      <c r="H1150" s="403">
        <v>100</v>
      </c>
      <c r="I1150" s="401" t="s">
        <v>405</v>
      </c>
      <c r="J1150" s="725">
        <v>12574.08</v>
      </c>
      <c r="K1150" s="725"/>
    </row>
    <row r="1151" spans="1:11" ht="15" customHeight="1">
      <c r="A1151" s="738" t="s">
        <v>415</v>
      </c>
      <c r="B1151" s="738"/>
      <c r="C1151" s="738"/>
      <c r="D1151" s="738"/>
      <c r="E1151" s="738"/>
      <c r="F1151" s="738"/>
      <c r="G1151" s="738"/>
      <c r="H1151" s="403">
        <v>1</v>
      </c>
      <c r="I1151" s="401" t="s">
        <v>407</v>
      </c>
      <c r="J1151" s="725">
        <v>17561.810000000001</v>
      </c>
      <c r="K1151" s="725"/>
    </row>
    <row r="1152" spans="1:11" ht="15" customHeight="1">
      <c r="A1152" s="738" t="s">
        <v>416</v>
      </c>
      <c r="B1152" s="738"/>
      <c r="C1152" s="738"/>
      <c r="D1152" s="738"/>
      <c r="E1152" s="738"/>
      <c r="F1152" s="738"/>
      <c r="G1152" s="738"/>
      <c r="H1152" s="403">
        <v>1</v>
      </c>
      <c r="I1152" s="401" t="s">
        <v>407</v>
      </c>
      <c r="J1152" s="725">
        <v>23923.5</v>
      </c>
      <c r="K1152" s="725"/>
    </row>
    <row r="1153" spans="1:11" ht="15" customHeight="1">
      <c r="A1153" s="738" t="s">
        <v>417</v>
      </c>
      <c r="B1153" s="738"/>
      <c r="C1153" s="738"/>
      <c r="D1153" s="738"/>
      <c r="E1153" s="738"/>
      <c r="F1153" s="738"/>
      <c r="G1153" s="738"/>
      <c r="H1153" s="403">
        <v>1</v>
      </c>
      <c r="I1153" s="401" t="s">
        <v>407</v>
      </c>
      <c r="J1153" s="725">
        <v>2763.68</v>
      </c>
      <c r="K1153" s="725"/>
    </row>
    <row r="1154" spans="1:11" ht="15" customHeight="1">
      <c r="A1154" s="738" t="s">
        <v>418</v>
      </c>
      <c r="B1154" s="738"/>
      <c r="C1154" s="738"/>
      <c r="D1154" s="738"/>
      <c r="E1154" s="738"/>
      <c r="F1154" s="738"/>
      <c r="G1154" s="738"/>
      <c r="H1154" s="400">
        <v>1</v>
      </c>
      <c r="I1154" s="401" t="s">
        <v>407</v>
      </c>
      <c r="J1154" s="725">
        <v>22397.58</v>
      </c>
      <c r="K1154" s="725"/>
    </row>
    <row r="1155" spans="1:11" ht="15" customHeight="1">
      <c r="A1155" s="738" t="s">
        <v>419</v>
      </c>
      <c r="B1155" s="738"/>
      <c r="C1155" s="738"/>
      <c r="D1155" s="738"/>
      <c r="E1155" s="738"/>
      <c r="F1155" s="738"/>
      <c r="G1155" s="738"/>
      <c r="H1155" s="400">
        <v>130</v>
      </c>
      <c r="I1155" s="401" t="s">
        <v>405</v>
      </c>
      <c r="J1155" s="725">
        <v>47676.72</v>
      </c>
      <c r="K1155" s="725"/>
    </row>
    <row r="1156" spans="1:11" ht="15" customHeight="1">
      <c r="A1156" s="738" t="s">
        <v>420</v>
      </c>
      <c r="B1156" s="738"/>
      <c r="C1156" s="738"/>
      <c r="D1156" s="738"/>
      <c r="E1156" s="738"/>
      <c r="F1156" s="738"/>
      <c r="G1156" s="738"/>
      <c r="H1156" s="403">
        <v>1</v>
      </c>
      <c r="I1156" s="401" t="s">
        <v>407</v>
      </c>
      <c r="J1156" s="725">
        <v>44781</v>
      </c>
      <c r="K1156" s="725"/>
    </row>
    <row r="1157" spans="1:11" ht="15" customHeight="1">
      <c r="A1157" s="738" t="s">
        <v>421</v>
      </c>
      <c r="B1157" s="738"/>
      <c r="C1157" s="738"/>
      <c r="D1157" s="738"/>
      <c r="E1157" s="738"/>
      <c r="F1157" s="738"/>
      <c r="G1157" s="738"/>
      <c r="H1157" s="403">
        <v>1</v>
      </c>
      <c r="I1157" s="401" t="s">
        <v>407</v>
      </c>
      <c r="J1157" s="725">
        <v>8077.1</v>
      </c>
      <c r="K1157" s="725"/>
    </row>
    <row r="1158" spans="1:11" ht="15" customHeight="1">
      <c r="A1158" s="738" t="s">
        <v>422</v>
      </c>
      <c r="B1158" s="738"/>
      <c r="C1158" s="738"/>
      <c r="D1158" s="738"/>
      <c r="E1158" s="738"/>
      <c r="F1158" s="738"/>
      <c r="G1158" s="738"/>
      <c r="H1158" s="403">
        <v>200</v>
      </c>
      <c r="I1158" s="401" t="s">
        <v>405</v>
      </c>
      <c r="J1158" s="725">
        <v>31776.34</v>
      </c>
      <c r="K1158" s="725"/>
    </row>
    <row r="1159" spans="1:11" ht="15" customHeight="1">
      <c r="A1159" s="738" t="s">
        <v>423</v>
      </c>
      <c r="B1159" s="738"/>
      <c r="C1159" s="738"/>
      <c r="D1159" s="738"/>
      <c r="E1159" s="738"/>
      <c r="F1159" s="738"/>
      <c r="G1159" s="738"/>
      <c r="H1159" s="403">
        <v>950</v>
      </c>
      <c r="I1159" s="401" t="s">
        <v>405</v>
      </c>
      <c r="J1159" s="725">
        <v>355814.85</v>
      </c>
      <c r="K1159" s="725"/>
    </row>
    <row r="1160" spans="1:11" ht="15" customHeight="1">
      <c r="A1160" s="738" t="s">
        <v>424</v>
      </c>
      <c r="B1160" s="738"/>
      <c r="C1160" s="738"/>
      <c r="D1160" s="738"/>
      <c r="E1160" s="738"/>
      <c r="F1160" s="738"/>
      <c r="G1160" s="738"/>
      <c r="H1160" s="400">
        <v>1</v>
      </c>
      <c r="I1160" s="401" t="s">
        <v>407</v>
      </c>
      <c r="J1160" s="725">
        <v>31507.81</v>
      </c>
      <c r="K1160" s="725"/>
    </row>
    <row r="1161" spans="1:11" ht="15" customHeight="1">
      <c r="A1161" s="738" t="s">
        <v>425</v>
      </c>
      <c r="B1161" s="738"/>
      <c r="C1161" s="738"/>
      <c r="D1161" s="738"/>
      <c r="E1161" s="738"/>
      <c r="F1161" s="738"/>
      <c r="G1161" s="738"/>
      <c r="H1161" s="400">
        <v>45</v>
      </c>
      <c r="I1161" s="401" t="s">
        <v>405</v>
      </c>
      <c r="J1161" s="725">
        <v>14868</v>
      </c>
      <c r="K1161" s="725"/>
    </row>
    <row r="1162" spans="1:11" ht="15" customHeight="1">
      <c r="A1162" s="738" t="s">
        <v>426</v>
      </c>
      <c r="B1162" s="738"/>
      <c r="C1162" s="738"/>
      <c r="D1162" s="738"/>
      <c r="E1162" s="738"/>
      <c r="F1162" s="738"/>
      <c r="G1162" s="738"/>
      <c r="H1162" s="400">
        <v>1</v>
      </c>
      <c r="I1162" s="401" t="s">
        <v>407</v>
      </c>
      <c r="J1162" s="725">
        <v>45831.199999999997</v>
      </c>
      <c r="K1162" s="725"/>
    </row>
    <row r="1163" spans="1:11" ht="15" customHeight="1">
      <c r="A1163" s="738" t="s">
        <v>427</v>
      </c>
      <c r="B1163" s="738"/>
      <c r="C1163" s="738"/>
      <c r="D1163" s="738"/>
      <c r="E1163" s="738"/>
      <c r="F1163" s="738"/>
      <c r="G1163" s="738"/>
      <c r="H1163" s="400">
        <v>325</v>
      </c>
      <c r="I1163" s="401" t="s">
        <v>405</v>
      </c>
      <c r="J1163" s="725">
        <v>75856.3</v>
      </c>
      <c r="K1163" s="725"/>
    </row>
    <row r="1164" spans="1:11" ht="15" customHeight="1">
      <c r="A1164" s="738" t="s">
        <v>428</v>
      </c>
      <c r="B1164" s="738"/>
      <c r="C1164" s="738"/>
      <c r="D1164" s="738"/>
      <c r="E1164" s="738"/>
      <c r="F1164" s="738"/>
      <c r="G1164" s="738"/>
      <c r="H1164" s="400">
        <v>1</v>
      </c>
      <c r="I1164" s="401" t="s">
        <v>407</v>
      </c>
      <c r="J1164" s="725">
        <v>6066.11</v>
      </c>
      <c r="K1164" s="725"/>
    </row>
    <row r="1165" spans="1:11" ht="15" customHeight="1">
      <c r="A1165" s="738" t="s">
        <v>429</v>
      </c>
      <c r="B1165" s="738"/>
      <c r="C1165" s="738"/>
      <c r="D1165" s="738"/>
      <c r="E1165" s="738"/>
      <c r="F1165" s="738"/>
      <c r="G1165" s="738"/>
      <c r="H1165" s="400">
        <v>3</v>
      </c>
      <c r="I1165" s="401" t="s">
        <v>405</v>
      </c>
      <c r="J1165" s="725">
        <v>1237.76</v>
      </c>
      <c r="K1165" s="725"/>
    </row>
    <row r="1166" spans="1:11" ht="15" customHeight="1">
      <c r="A1166" s="738" t="s">
        <v>430</v>
      </c>
      <c r="B1166" s="738"/>
      <c r="C1166" s="738"/>
      <c r="D1166" s="738"/>
      <c r="E1166" s="738"/>
      <c r="F1166" s="738"/>
      <c r="G1166" s="738"/>
      <c r="H1166" s="400">
        <v>1</v>
      </c>
      <c r="I1166" s="401" t="s">
        <v>407</v>
      </c>
      <c r="J1166" s="725">
        <v>34316.730000000003</v>
      </c>
      <c r="K1166" s="725"/>
    </row>
    <row r="1167" spans="1:11" ht="15" customHeight="1">
      <c r="A1167" s="738" t="s">
        <v>431</v>
      </c>
      <c r="B1167" s="738"/>
      <c r="C1167" s="738"/>
      <c r="D1167" s="738"/>
      <c r="E1167" s="738"/>
      <c r="F1167" s="738"/>
      <c r="G1167" s="738"/>
      <c r="H1167" s="400">
        <v>15</v>
      </c>
      <c r="I1167" s="401" t="s">
        <v>405</v>
      </c>
      <c r="J1167" s="725">
        <v>6287.04</v>
      </c>
      <c r="K1167" s="725"/>
    </row>
    <row r="1168" spans="1:11" ht="15" customHeight="1">
      <c r="A1168" s="738" t="s">
        <v>430</v>
      </c>
      <c r="B1168" s="738"/>
      <c r="C1168" s="738"/>
      <c r="D1168" s="738"/>
      <c r="E1168" s="738"/>
      <c r="F1168" s="738"/>
      <c r="G1168" s="738"/>
      <c r="H1168" s="400">
        <v>1</v>
      </c>
      <c r="I1168" s="401" t="s">
        <v>407</v>
      </c>
      <c r="J1168" s="725">
        <v>19496.38</v>
      </c>
      <c r="K1168" s="725"/>
    </row>
    <row r="1169" spans="1:11" ht="15" customHeight="1">
      <c r="A1169" s="738" t="s">
        <v>432</v>
      </c>
      <c r="B1169" s="738"/>
      <c r="C1169" s="738"/>
      <c r="D1169" s="738"/>
      <c r="E1169" s="738"/>
      <c r="F1169" s="738"/>
      <c r="G1169" s="738"/>
      <c r="H1169" s="400">
        <v>1</v>
      </c>
      <c r="I1169" s="401" t="s">
        <v>407</v>
      </c>
      <c r="J1169" s="725">
        <v>8765.67</v>
      </c>
      <c r="K1169" s="725"/>
    </row>
    <row r="1170" spans="1:11" ht="15" customHeight="1">
      <c r="A1170" s="738" t="s">
        <v>433</v>
      </c>
      <c r="B1170" s="738"/>
      <c r="C1170" s="738"/>
      <c r="D1170" s="738"/>
      <c r="E1170" s="738"/>
      <c r="F1170" s="738"/>
      <c r="G1170" s="738"/>
      <c r="H1170" s="400">
        <v>1</v>
      </c>
      <c r="I1170" s="401" t="s">
        <v>407</v>
      </c>
      <c r="J1170" s="725">
        <v>9524.17</v>
      </c>
      <c r="K1170" s="725"/>
    </row>
    <row r="1171" spans="1:11" ht="15" customHeight="1">
      <c r="A1171" s="738" t="s">
        <v>434</v>
      </c>
      <c r="B1171" s="738"/>
      <c r="C1171" s="738"/>
      <c r="D1171" s="738"/>
      <c r="E1171" s="738"/>
      <c r="F1171" s="738"/>
      <c r="G1171" s="738"/>
      <c r="H1171" s="400">
        <v>1</v>
      </c>
      <c r="I1171" s="401" t="s">
        <v>407</v>
      </c>
      <c r="J1171" s="725">
        <v>3838.23</v>
      </c>
      <c r="K1171" s="725"/>
    </row>
    <row r="1172" spans="1:11" ht="15" customHeight="1">
      <c r="A1172" s="738" t="s">
        <v>435</v>
      </c>
      <c r="B1172" s="738"/>
      <c r="C1172" s="738"/>
      <c r="D1172" s="738"/>
      <c r="E1172" s="738"/>
      <c r="F1172" s="738"/>
      <c r="G1172" s="738"/>
      <c r="H1172" s="400">
        <v>1</v>
      </c>
      <c r="I1172" s="401" t="s">
        <v>407</v>
      </c>
      <c r="J1172" s="725">
        <v>4415.24</v>
      </c>
      <c r="K1172" s="725"/>
    </row>
    <row r="1173" spans="1:11" ht="15" customHeight="1">
      <c r="A1173" s="738" t="s">
        <v>436</v>
      </c>
      <c r="B1173" s="738"/>
      <c r="C1173" s="738"/>
      <c r="D1173" s="738"/>
      <c r="E1173" s="738"/>
      <c r="F1173" s="738"/>
      <c r="G1173" s="738"/>
      <c r="H1173" s="400">
        <v>1</v>
      </c>
      <c r="I1173" s="401" t="s">
        <v>407</v>
      </c>
      <c r="J1173" s="725">
        <v>7767.22</v>
      </c>
      <c r="K1173" s="725"/>
    </row>
    <row r="1174" spans="1:11" ht="15" customHeight="1">
      <c r="A1174" s="738" t="s">
        <v>432</v>
      </c>
      <c r="B1174" s="738"/>
      <c r="C1174" s="738"/>
      <c r="D1174" s="738"/>
      <c r="E1174" s="738"/>
      <c r="F1174" s="738"/>
      <c r="G1174" s="738"/>
      <c r="H1174" s="400">
        <v>1</v>
      </c>
      <c r="I1174" s="401" t="s">
        <v>407</v>
      </c>
      <c r="J1174" s="725">
        <v>6198.19</v>
      </c>
      <c r="K1174" s="725"/>
    </row>
    <row r="1175" spans="1:11" ht="15" customHeight="1">
      <c r="A1175" s="738" t="s">
        <v>432</v>
      </c>
      <c r="B1175" s="738"/>
      <c r="C1175" s="738"/>
      <c r="D1175" s="738"/>
      <c r="E1175" s="738"/>
      <c r="F1175" s="738"/>
      <c r="G1175" s="738"/>
      <c r="H1175" s="400">
        <v>1</v>
      </c>
      <c r="I1175" s="401" t="s">
        <v>407</v>
      </c>
      <c r="J1175" s="725">
        <v>4214.25</v>
      </c>
      <c r="K1175" s="725"/>
    </row>
    <row r="1176" spans="1:11" ht="15" customHeight="1">
      <c r="A1176" s="738" t="s">
        <v>437</v>
      </c>
      <c r="B1176" s="738"/>
      <c r="C1176" s="738"/>
      <c r="D1176" s="738"/>
      <c r="E1176" s="738"/>
      <c r="F1176" s="738"/>
      <c r="G1176" s="738"/>
      <c r="H1176" s="400">
        <v>1</v>
      </c>
      <c r="I1176" s="401" t="s">
        <v>407</v>
      </c>
      <c r="J1176" s="725">
        <v>17531.349999999999</v>
      </c>
      <c r="K1176" s="725"/>
    </row>
    <row r="1177" spans="1:11" ht="15" customHeight="1">
      <c r="A1177" s="738" t="s">
        <v>438</v>
      </c>
      <c r="B1177" s="738"/>
      <c r="C1177" s="738"/>
      <c r="D1177" s="738"/>
      <c r="E1177" s="738"/>
      <c r="F1177" s="738"/>
      <c r="G1177" s="738"/>
      <c r="H1177" s="402">
        <v>368</v>
      </c>
      <c r="I1177" s="401" t="s">
        <v>405</v>
      </c>
      <c r="J1177" s="725">
        <v>69000.259999999995</v>
      </c>
      <c r="K1177" s="725"/>
    </row>
    <row r="1178" spans="1:11" ht="15" customHeight="1">
      <c r="A1178" s="738" t="s">
        <v>439</v>
      </c>
      <c r="B1178" s="738"/>
      <c r="C1178" s="738"/>
      <c r="D1178" s="738"/>
      <c r="E1178" s="738"/>
      <c r="F1178" s="738"/>
      <c r="G1178" s="738"/>
      <c r="H1178" s="403">
        <v>50</v>
      </c>
      <c r="I1178" s="401" t="s">
        <v>405</v>
      </c>
      <c r="J1178" s="725">
        <v>98043.839999999997</v>
      </c>
      <c r="K1178" s="725"/>
    </row>
    <row r="1179" spans="1:11" ht="15" customHeight="1">
      <c r="A1179" s="738" t="s">
        <v>440</v>
      </c>
      <c r="B1179" s="738"/>
      <c r="C1179" s="738"/>
      <c r="D1179" s="738"/>
      <c r="E1179" s="738"/>
      <c r="F1179" s="738"/>
      <c r="G1179" s="738"/>
      <c r="H1179" s="400">
        <v>10</v>
      </c>
      <c r="I1179" s="401" t="s">
        <v>405</v>
      </c>
      <c r="J1179" s="725">
        <v>4613.8</v>
      </c>
      <c r="K1179" s="725"/>
    </row>
    <row r="1180" spans="1:11" ht="15" customHeight="1">
      <c r="A1180" s="738" t="s">
        <v>441</v>
      </c>
      <c r="B1180" s="738"/>
      <c r="C1180" s="738"/>
      <c r="D1180" s="738"/>
      <c r="E1180" s="738"/>
      <c r="F1180" s="738"/>
      <c r="G1180" s="738"/>
      <c r="H1180" s="402">
        <v>100</v>
      </c>
      <c r="I1180" s="401" t="s">
        <v>405</v>
      </c>
      <c r="J1180" s="725">
        <v>2360</v>
      </c>
      <c r="K1180" s="725"/>
    </row>
    <row r="1181" spans="1:11" ht="15" customHeight="1">
      <c r="A1181" s="738" t="s">
        <v>442</v>
      </c>
      <c r="B1181" s="738"/>
      <c r="C1181" s="738"/>
      <c r="D1181" s="738"/>
      <c r="E1181" s="738"/>
      <c r="F1181" s="738"/>
      <c r="G1181" s="738"/>
      <c r="H1181" s="402">
        <v>100</v>
      </c>
      <c r="I1181" s="401" t="s">
        <v>405</v>
      </c>
      <c r="J1181" s="725">
        <v>4130</v>
      </c>
      <c r="K1181" s="725"/>
    </row>
    <row r="1182" spans="1:11" ht="15" customHeight="1">
      <c r="A1182" s="738" t="s">
        <v>443</v>
      </c>
      <c r="B1182" s="738"/>
      <c r="C1182" s="738"/>
      <c r="D1182" s="738"/>
      <c r="E1182" s="738"/>
      <c r="F1182" s="738"/>
      <c r="G1182" s="738"/>
      <c r="H1182" s="402">
        <v>1</v>
      </c>
      <c r="I1182" s="401" t="s">
        <v>407</v>
      </c>
      <c r="J1182" s="725">
        <v>108017.47</v>
      </c>
      <c r="K1182" s="725"/>
    </row>
    <row r="1183" spans="1:11" ht="15" customHeight="1">
      <c r="A1183" s="738" t="s">
        <v>444</v>
      </c>
      <c r="B1183" s="738"/>
      <c r="C1183" s="738"/>
      <c r="D1183" s="738"/>
      <c r="E1183" s="738"/>
      <c r="F1183" s="738"/>
      <c r="G1183" s="738"/>
      <c r="H1183" s="400">
        <v>1</v>
      </c>
      <c r="I1183" s="401" t="s">
        <v>405</v>
      </c>
      <c r="J1183" s="725">
        <v>11752.8</v>
      </c>
      <c r="K1183" s="725"/>
    </row>
    <row r="1184" spans="1:11" ht="15" customHeight="1">
      <c r="A1184" s="738" t="s">
        <v>445</v>
      </c>
      <c r="B1184" s="738"/>
      <c r="C1184" s="738"/>
      <c r="D1184" s="738"/>
      <c r="E1184" s="738"/>
      <c r="F1184" s="738"/>
      <c r="G1184" s="738"/>
      <c r="H1184" s="400">
        <v>1</v>
      </c>
      <c r="I1184" s="401" t="s">
        <v>405</v>
      </c>
      <c r="J1184" s="725">
        <v>1069.1199999999999</v>
      </c>
      <c r="K1184" s="725"/>
    </row>
    <row r="1185" spans="1:11" ht="15" customHeight="1">
      <c r="A1185" s="738" t="s">
        <v>446</v>
      </c>
      <c r="B1185" s="738"/>
      <c r="C1185" s="738"/>
      <c r="D1185" s="738"/>
      <c r="E1185" s="738"/>
      <c r="F1185" s="738"/>
      <c r="G1185" s="738"/>
      <c r="H1185" s="402">
        <v>1</v>
      </c>
      <c r="I1185" s="401" t="s">
        <v>407</v>
      </c>
      <c r="J1185" s="725">
        <v>50740</v>
      </c>
      <c r="K1185" s="725"/>
    </row>
    <row r="1186" spans="1:11" ht="15" customHeight="1">
      <c r="A1186" s="738" t="s">
        <v>447</v>
      </c>
      <c r="B1186" s="738"/>
      <c r="C1186" s="738"/>
      <c r="D1186" s="738"/>
      <c r="E1186" s="738"/>
      <c r="F1186" s="738"/>
      <c r="G1186" s="738"/>
      <c r="H1186" s="400">
        <v>1</v>
      </c>
      <c r="I1186" s="401" t="s">
        <v>407</v>
      </c>
      <c r="J1186" s="725">
        <v>27200.18</v>
      </c>
      <c r="K1186" s="725"/>
    </row>
    <row r="1187" spans="1:11" ht="15" customHeight="1">
      <c r="A1187" s="738" t="s">
        <v>448</v>
      </c>
      <c r="B1187" s="738"/>
      <c r="C1187" s="738"/>
      <c r="D1187" s="738"/>
      <c r="E1187" s="738"/>
      <c r="F1187" s="738"/>
      <c r="G1187" s="738"/>
      <c r="H1187" s="400">
        <v>1</v>
      </c>
      <c r="I1187" s="401" t="s">
        <v>405</v>
      </c>
      <c r="J1187" s="725">
        <v>31860</v>
      </c>
      <c r="K1187" s="725"/>
    </row>
    <row r="1188" spans="1:11" ht="15" customHeight="1">
      <c r="A1188" s="738" t="s">
        <v>449</v>
      </c>
      <c r="B1188" s="738"/>
      <c r="C1188" s="738"/>
      <c r="D1188" s="738"/>
      <c r="E1188" s="738"/>
      <c r="F1188" s="738"/>
      <c r="G1188" s="738"/>
      <c r="H1188" s="400">
        <v>1</v>
      </c>
      <c r="I1188" s="401" t="s">
        <v>407</v>
      </c>
      <c r="J1188" s="725">
        <v>20060</v>
      </c>
      <c r="K1188" s="725"/>
    </row>
    <row r="1189" spans="1:11" ht="15" customHeight="1">
      <c r="A1189" s="738" t="s">
        <v>450</v>
      </c>
      <c r="B1189" s="738"/>
      <c r="C1189" s="738"/>
      <c r="D1189" s="738"/>
      <c r="E1189" s="738"/>
      <c r="F1189" s="738"/>
      <c r="G1189" s="738"/>
      <c r="H1189" s="402">
        <v>1</v>
      </c>
      <c r="I1189" s="401" t="s">
        <v>407</v>
      </c>
      <c r="J1189" s="725">
        <v>125877.68</v>
      </c>
      <c r="K1189" s="725"/>
    </row>
    <row r="1190" spans="1:11" ht="15" customHeight="1">
      <c r="A1190" s="738" t="s">
        <v>451</v>
      </c>
      <c r="B1190" s="738"/>
      <c r="C1190" s="738"/>
      <c r="D1190" s="738"/>
      <c r="E1190" s="738"/>
      <c r="F1190" s="738"/>
      <c r="G1190" s="738"/>
      <c r="H1190" s="402">
        <v>1</v>
      </c>
      <c r="I1190" s="401" t="s">
        <v>407</v>
      </c>
      <c r="J1190" s="725">
        <v>22479</v>
      </c>
      <c r="K1190" s="725"/>
    </row>
    <row r="1191" spans="1:11" ht="15" customHeight="1">
      <c r="A1191" s="738" t="s">
        <v>452</v>
      </c>
      <c r="B1191" s="738"/>
      <c r="C1191" s="738"/>
      <c r="D1191" s="738"/>
      <c r="E1191" s="738"/>
      <c r="F1191" s="738"/>
      <c r="G1191" s="738"/>
      <c r="H1191" s="400">
        <v>150</v>
      </c>
      <c r="I1191" s="401" t="s">
        <v>405</v>
      </c>
      <c r="J1191" s="725">
        <v>26638.5</v>
      </c>
      <c r="K1191" s="725"/>
    </row>
    <row r="1192" spans="1:11" ht="15" customHeight="1">
      <c r="A1192" s="738" t="s">
        <v>453</v>
      </c>
      <c r="B1192" s="738"/>
      <c r="C1192" s="738"/>
      <c r="D1192" s="738"/>
      <c r="E1192" s="738"/>
      <c r="F1192" s="738"/>
      <c r="G1192" s="738"/>
      <c r="H1192" s="400">
        <v>1236</v>
      </c>
      <c r="I1192" s="401" t="s">
        <v>405</v>
      </c>
      <c r="J1192" s="725">
        <v>192023.48</v>
      </c>
      <c r="K1192" s="725"/>
    </row>
    <row r="1193" spans="1:11" ht="15" customHeight="1">
      <c r="A1193" s="738" t="s">
        <v>454</v>
      </c>
      <c r="B1193" s="738"/>
      <c r="C1193" s="738"/>
      <c r="D1193" s="738"/>
      <c r="E1193" s="738"/>
      <c r="F1193" s="738"/>
      <c r="G1193" s="738"/>
      <c r="H1193" s="400">
        <v>641</v>
      </c>
      <c r="I1193" s="401" t="s">
        <v>405</v>
      </c>
      <c r="J1193" s="725">
        <v>114113.01</v>
      </c>
      <c r="K1193" s="725"/>
    </row>
    <row r="1194" spans="1:11" ht="15" customHeight="1">
      <c r="A1194" s="738" t="s">
        <v>455</v>
      </c>
      <c r="B1194" s="738"/>
      <c r="C1194" s="738"/>
      <c r="D1194" s="738"/>
      <c r="E1194" s="738"/>
      <c r="F1194" s="738"/>
      <c r="G1194" s="738"/>
      <c r="H1194" s="400">
        <v>720</v>
      </c>
      <c r="I1194" s="401" t="s">
        <v>405</v>
      </c>
      <c r="J1194" s="725">
        <v>128337.09</v>
      </c>
      <c r="K1194" s="725"/>
    </row>
    <row r="1195" spans="1:11" ht="15" customHeight="1" thickBot="1">
      <c r="A1195" s="738" t="s">
        <v>456</v>
      </c>
      <c r="B1195" s="738"/>
      <c r="C1195" s="738"/>
      <c r="D1195" s="738"/>
      <c r="E1195" s="738"/>
      <c r="F1195" s="738"/>
      <c r="G1195" s="738"/>
      <c r="H1195" s="402">
        <v>1</v>
      </c>
      <c r="I1195" s="401" t="s">
        <v>407</v>
      </c>
      <c r="J1195" s="725">
        <v>176547.24</v>
      </c>
      <c r="K1195" s="725"/>
    </row>
    <row r="1196" spans="1:11" ht="15" customHeight="1" thickBot="1">
      <c r="A1196" s="661" t="s">
        <v>70</v>
      </c>
      <c r="B1196" s="662"/>
      <c r="C1196" s="662"/>
      <c r="D1196" s="662"/>
      <c r="E1196" s="662"/>
      <c r="F1196" s="662"/>
      <c r="G1196" s="662"/>
      <c r="H1196" s="662"/>
      <c r="I1196" s="733"/>
      <c r="J1196" s="716">
        <f>SUM(J1140:K1195)</f>
        <v>4004740.1999999993</v>
      </c>
      <c r="K1196" s="717"/>
    </row>
    <row r="1198" spans="1:11" ht="13.5" thickBot="1"/>
    <row r="1199" spans="1:11" ht="15" customHeight="1">
      <c r="A1199" s="557" t="s">
        <v>729</v>
      </c>
      <c r="B1199" s="580"/>
      <c r="C1199" s="580"/>
      <c r="D1199" s="580"/>
      <c r="E1199" s="580"/>
      <c r="F1199" s="580"/>
      <c r="G1199" s="581"/>
      <c r="H1199" s="576" t="s">
        <v>281</v>
      </c>
      <c r="I1199" s="576" t="s">
        <v>282</v>
      </c>
      <c r="J1199" s="557" t="s">
        <v>283</v>
      </c>
      <c r="K1199" s="581"/>
    </row>
    <row r="1200" spans="1:11" ht="36.75" customHeight="1">
      <c r="A1200" s="584" t="s">
        <v>284</v>
      </c>
      <c r="B1200" s="742"/>
      <c r="C1200" s="742"/>
      <c r="D1200" s="742"/>
      <c r="E1200" s="742"/>
      <c r="F1200" s="742"/>
      <c r="G1200" s="743"/>
      <c r="H1200" s="577"/>
      <c r="I1200" s="577"/>
      <c r="J1200" s="741"/>
      <c r="K1200" s="684"/>
    </row>
    <row r="1201" spans="1:11" ht="15" customHeight="1" thickBot="1">
      <c r="A1201" s="672" t="s">
        <v>168</v>
      </c>
      <c r="B1201" s="673"/>
      <c r="C1201" s="673"/>
      <c r="D1201" s="673"/>
      <c r="E1201" s="673"/>
      <c r="F1201" s="673"/>
      <c r="G1201" s="674"/>
      <c r="H1201" s="678"/>
      <c r="I1201" s="678"/>
      <c r="J1201" s="672"/>
      <c r="K1201" s="674"/>
    </row>
    <row r="1202" spans="1:11" ht="15" customHeight="1" thickBot="1">
      <c r="A1202" s="661" t="s">
        <v>457</v>
      </c>
      <c r="B1202" s="662"/>
      <c r="C1202" s="662"/>
      <c r="D1202" s="662"/>
      <c r="E1202" s="662"/>
      <c r="F1202" s="662"/>
      <c r="G1202" s="662"/>
      <c r="H1202" s="662"/>
      <c r="I1202" s="733"/>
      <c r="J1202" s="739">
        <f>J1196</f>
        <v>4004740.1999999993</v>
      </c>
      <c r="K1202" s="740"/>
    </row>
    <row r="1203" spans="1:11" ht="15" customHeight="1">
      <c r="A1203" s="738" t="s">
        <v>458</v>
      </c>
      <c r="B1203" s="738"/>
      <c r="C1203" s="738"/>
      <c r="D1203" s="738"/>
      <c r="E1203" s="738"/>
      <c r="F1203" s="738"/>
      <c r="G1203" s="738"/>
      <c r="H1203" s="400">
        <v>1</v>
      </c>
      <c r="I1203" s="401" t="s">
        <v>407</v>
      </c>
      <c r="J1203" s="725">
        <v>55704.77</v>
      </c>
      <c r="K1203" s="725"/>
    </row>
    <row r="1204" spans="1:11" ht="15" customHeight="1">
      <c r="A1204" s="738" t="s">
        <v>459</v>
      </c>
      <c r="B1204" s="738"/>
      <c r="C1204" s="738"/>
      <c r="D1204" s="738"/>
      <c r="E1204" s="738"/>
      <c r="F1204" s="738"/>
      <c r="G1204" s="738"/>
      <c r="H1204" s="402">
        <v>1</v>
      </c>
      <c r="I1204" s="401" t="s">
        <v>407</v>
      </c>
      <c r="J1204" s="725">
        <v>62237.52</v>
      </c>
      <c r="K1204" s="725"/>
    </row>
    <row r="1205" spans="1:11" ht="15" customHeight="1">
      <c r="A1205" s="738" t="s">
        <v>460</v>
      </c>
      <c r="B1205" s="738"/>
      <c r="C1205" s="738"/>
      <c r="D1205" s="738"/>
      <c r="E1205" s="738"/>
      <c r="F1205" s="738"/>
      <c r="G1205" s="738"/>
      <c r="H1205" s="400">
        <v>1</v>
      </c>
      <c r="I1205" s="401" t="s">
        <v>407</v>
      </c>
      <c r="J1205" s="725">
        <v>12803</v>
      </c>
      <c r="K1205" s="725"/>
    </row>
    <row r="1206" spans="1:11" ht="15" customHeight="1">
      <c r="A1206" s="738" t="s">
        <v>461</v>
      </c>
      <c r="B1206" s="738"/>
      <c r="C1206" s="738"/>
      <c r="D1206" s="738"/>
      <c r="E1206" s="738"/>
      <c r="F1206" s="738"/>
      <c r="G1206" s="738"/>
      <c r="H1206" s="400">
        <v>1</v>
      </c>
      <c r="I1206" s="401" t="s">
        <v>407</v>
      </c>
      <c r="J1206" s="725">
        <v>1314.57</v>
      </c>
      <c r="K1206" s="725"/>
    </row>
    <row r="1207" spans="1:11" ht="15" customHeight="1">
      <c r="A1207" s="738" t="s">
        <v>462</v>
      </c>
      <c r="B1207" s="738"/>
      <c r="C1207" s="738"/>
      <c r="D1207" s="738"/>
      <c r="E1207" s="738"/>
      <c r="F1207" s="738"/>
      <c r="G1207" s="738"/>
      <c r="H1207" s="400">
        <v>2</v>
      </c>
      <c r="I1207" s="401" t="s">
        <v>405</v>
      </c>
      <c r="J1207" s="725">
        <v>27730</v>
      </c>
      <c r="K1207" s="725"/>
    </row>
    <row r="1208" spans="1:11" ht="15" customHeight="1">
      <c r="A1208" s="738" t="s">
        <v>463</v>
      </c>
      <c r="B1208" s="738"/>
      <c r="C1208" s="738"/>
      <c r="D1208" s="738"/>
      <c r="E1208" s="738"/>
      <c r="F1208" s="738"/>
      <c r="G1208" s="738"/>
      <c r="H1208" s="400">
        <v>1</v>
      </c>
      <c r="I1208" s="401" t="s">
        <v>407</v>
      </c>
      <c r="J1208" s="725">
        <v>28089.9</v>
      </c>
      <c r="K1208" s="725"/>
    </row>
    <row r="1209" spans="1:11" ht="15" customHeight="1">
      <c r="A1209" s="738" t="s">
        <v>464</v>
      </c>
      <c r="B1209" s="738"/>
      <c r="C1209" s="738"/>
      <c r="D1209" s="738"/>
      <c r="E1209" s="738"/>
      <c r="F1209" s="738"/>
      <c r="G1209" s="738"/>
      <c r="H1209" s="400">
        <v>7</v>
      </c>
      <c r="I1209" s="401" t="s">
        <v>405</v>
      </c>
      <c r="J1209" s="725">
        <v>10200.09</v>
      </c>
      <c r="K1209" s="725"/>
    </row>
    <row r="1210" spans="1:11" ht="15" customHeight="1">
      <c r="A1210" s="738" t="s">
        <v>465</v>
      </c>
      <c r="B1210" s="738"/>
      <c r="C1210" s="738"/>
      <c r="D1210" s="738"/>
      <c r="E1210" s="738"/>
      <c r="F1210" s="738"/>
      <c r="G1210" s="738"/>
      <c r="H1210" s="400">
        <v>15</v>
      </c>
      <c r="I1210" s="401" t="s">
        <v>405</v>
      </c>
      <c r="J1210" s="725">
        <v>25665</v>
      </c>
      <c r="K1210" s="725"/>
    </row>
    <row r="1211" spans="1:11" ht="15" customHeight="1">
      <c r="A1211" s="738" t="s">
        <v>466</v>
      </c>
      <c r="B1211" s="738"/>
      <c r="C1211" s="738"/>
      <c r="D1211" s="738"/>
      <c r="E1211" s="738"/>
      <c r="F1211" s="738"/>
      <c r="G1211" s="738"/>
      <c r="H1211" s="400">
        <v>100</v>
      </c>
      <c r="I1211" s="401" t="s">
        <v>405</v>
      </c>
      <c r="J1211" s="725">
        <v>47200</v>
      </c>
      <c r="K1211" s="725"/>
    </row>
    <row r="1212" spans="1:11" ht="15" customHeight="1">
      <c r="A1212" s="738" t="s">
        <v>467</v>
      </c>
      <c r="B1212" s="738"/>
      <c r="C1212" s="738"/>
      <c r="D1212" s="738"/>
      <c r="E1212" s="738"/>
      <c r="F1212" s="738"/>
      <c r="G1212" s="738"/>
      <c r="H1212" s="402">
        <v>1</v>
      </c>
      <c r="I1212" s="401" t="s">
        <v>407</v>
      </c>
      <c r="J1212" s="725">
        <v>30314.2</v>
      </c>
      <c r="K1212" s="725"/>
    </row>
    <row r="1213" spans="1:11" ht="15" customHeight="1">
      <c r="A1213" s="738" t="s">
        <v>452</v>
      </c>
      <c r="B1213" s="738"/>
      <c r="C1213" s="738"/>
      <c r="D1213" s="738"/>
      <c r="E1213" s="738"/>
      <c r="F1213" s="738"/>
      <c r="G1213" s="738"/>
      <c r="H1213" s="400">
        <v>150</v>
      </c>
      <c r="I1213" s="401" t="s">
        <v>405</v>
      </c>
      <c r="J1213" s="725">
        <v>26268.57</v>
      </c>
      <c r="K1213" s="725"/>
    </row>
    <row r="1214" spans="1:11" ht="15" customHeight="1">
      <c r="A1214" s="738" t="s">
        <v>468</v>
      </c>
      <c r="B1214" s="738"/>
      <c r="C1214" s="738"/>
      <c r="D1214" s="738"/>
      <c r="E1214" s="738"/>
      <c r="F1214" s="738"/>
      <c r="G1214" s="738"/>
      <c r="H1214" s="400">
        <v>1</v>
      </c>
      <c r="I1214" s="401" t="s">
        <v>405</v>
      </c>
      <c r="J1214" s="725">
        <v>6919.1</v>
      </c>
      <c r="K1214" s="725"/>
    </row>
    <row r="1215" spans="1:11" ht="15" customHeight="1">
      <c r="A1215" s="738" t="s">
        <v>469</v>
      </c>
      <c r="B1215" s="738"/>
      <c r="C1215" s="738"/>
      <c r="D1215" s="738"/>
      <c r="E1215" s="738"/>
      <c r="F1215" s="738"/>
      <c r="G1215" s="738"/>
      <c r="H1215" s="400">
        <v>1</v>
      </c>
      <c r="I1215" s="401" t="s">
        <v>405</v>
      </c>
      <c r="J1215" s="725">
        <v>106200</v>
      </c>
      <c r="K1215" s="725"/>
    </row>
    <row r="1216" spans="1:11" ht="15" customHeight="1">
      <c r="A1216" s="738" t="s">
        <v>470</v>
      </c>
      <c r="B1216" s="738"/>
      <c r="C1216" s="738"/>
      <c r="D1216" s="738"/>
      <c r="E1216" s="738"/>
      <c r="F1216" s="738"/>
      <c r="G1216" s="738"/>
      <c r="H1216" s="400">
        <v>1</v>
      </c>
      <c r="I1216" s="401" t="s">
        <v>405</v>
      </c>
      <c r="J1216" s="725">
        <v>77455.199999999997</v>
      </c>
      <c r="K1216" s="725"/>
    </row>
    <row r="1217" spans="1:11" ht="15" customHeight="1">
      <c r="A1217" s="738" t="s">
        <v>471</v>
      </c>
      <c r="B1217" s="738"/>
      <c r="C1217" s="738"/>
      <c r="D1217" s="738"/>
      <c r="E1217" s="738"/>
      <c r="F1217" s="738"/>
      <c r="G1217" s="738"/>
      <c r="H1217" s="400">
        <v>1</v>
      </c>
      <c r="I1217" s="401" t="s">
        <v>407</v>
      </c>
      <c r="J1217" s="725">
        <v>47200</v>
      </c>
      <c r="K1217" s="725"/>
    </row>
    <row r="1218" spans="1:11" ht="15" customHeight="1">
      <c r="A1218" s="738" t="s">
        <v>472</v>
      </c>
      <c r="B1218" s="738"/>
      <c r="C1218" s="738"/>
      <c r="D1218" s="738"/>
      <c r="E1218" s="738"/>
      <c r="F1218" s="738"/>
      <c r="G1218" s="738"/>
      <c r="H1218" s="400">
        <v>1</v>
      </c>
      <c r="I1218" s="401" t="s">
        <v>407</v>
      </c>
      <c r="J1218" s="725">
        <v>344501</v>
      </c>
      <c r="K1218" s="725"/>
    </row>
    <row r="1219" spans="1:11" ht="15" customHeight="1">
      <c r="A1219" s="738" t="s">
        <v>473</v>
      </c>
      <c r="B1219" s="738"/>
      <c r="C1219" s="738"/>
      <c r="D1219" s="738"/>
      <c r="E1219" s="738"/>
      <c r="F1219" s="738"/>
      <c r="G1219" s="738"/>
      <c r="H1219" s="400">
        <v>1</v>
      </c>
      <c r="I1219" s="401" t="s">
        <v>407</v>
      </c>
      <c r="J1219" s="725">
        <v>78593.899999999994</v>
      </c>
      <c r="K1219" s="725"/>
    </row>
    <row r="1220" spans="1:11" ht="15" customHeight="1">
      <c r="A1220" s="738" t="s">
        <v>474</v>
      </c>
      <c r="B1220" s="738"/>
      <c r="C1220" s="738"/>
      <c r="D1220" s="738"/>
      <c r="E1220" s="738"/>
      <c r="F1220" s="738"/>
      <c r="G1220" s="738"/>
      <c r="H1220" s="400">
        <v>1</v>
      </c>
      <c r="I1220" s="401" t="s">
        <v>407</v>
      </c>
      <c r="J1220" s="725">
        <v>223717.473</v>
      </c>
      <c r="K1220" s="725"/>
    </row>
    <row r="1221" spans="1:11" ht="15" customHeight="1">
      <c r="A1221" s="738" t="s">
        <v>475</v>
      </c>
      <c r="B1221" s="738"/>
      <c r="C1221" s="738"/>
      <c r="D1221" s="738"/>
      <c r="E1221" s="738"/>
      <c r="F1221" s="738"/>
      <c r="G1221" s="738"/>
      <c r="H1221" s="400">
        <v>1</v>
      </c>
      <c r="I1221" s="401" t="s">
        <v>407</v>
      </c>
      <c r="J1221" s="725">
        <v>7965</v>
      </c>
      <c r="K1221" s="725"/>
    </row>
    <row r="1222" spans="1:11" ht="15" customHeight="1">
      <c r="A1222" s="738" t="s">
        <v>476</v>
      </c>
      <c r="B1222" s="738"/>
      <c r="C1222" s="738"/>
      <c r="D1222" s="738"/>
      <c r="E1222" s="738"/>
      <c r="F1222" s="738"/>
      <c r="G1222" s="738"/>
      <c r="H1222" s="400">
        <v>1</v>
      </c>
      <c r="I1222" s="401" t="s">
        <v>407</v>
      </c>
      <c r="J1222" s="725">
        <v>138886</v>
      </c>
      <c r="K1222" s="725"/>
    </row>
    <row r="1223" spans="1:11" ht="15" customHeight="1">
      <c r="A1223" s="738" t="s">
        <v>477</v>
      </c>
      <c r="B1223" s="738"/>
      <c r="C1223" s="738"/>
      <c r="D1223" s="738"/>
      <c r="E1223" s="738"/>
      <c r="F1223" s="738"/>
      <c r="G1223" s="738"/>
      <c r="H1223" s="400">
        <v>1</v>
      </c>
      <c r="I1223" s="401" t="s">
        <v>407</v>
      </c>
      <c r="J1223" s="725">
        <v>34102</v>
      </c>
      <c r="K1223" s="725"/>
    </row>
    <row r="1224" spans="1:11" ht="15" customHeight="1">
      <c r="A1224" s="738" t="s">
        <v>478</v>
      </c>
      <c r="B1224" s="738"/>
      <c r="C1224" s="738"/>
      <c r="D1224" s="738"/>
      <c r="E1224" s="738"/>
      <c r="F1224" s="738"/>
      <c r="G1224" s="738"/>
      <c r="H1224" s="400">
        <v>1</v>
      </c>
      <c r="I1224" s="401" t="s">
        <v>407</v>
      </c>
      <c r="J1224" s="725">
        <v>26113.4</v>
      </c>
      <c r="K1224" s="725"/>
    </row>
    <row r="1225" spans="1:11" ht="15" customHeight="1">
      <c r="A1225" s="738" t="s">
        <v>479</v>
      </c>
      <c r="B1225" s="738"/>
      <c r="C1225" s="738"/>
      <c r="D1225" s="738"/>
      <c r="E1225" s="738"/>
      <c r="F1225" s="738"/>
      <c r="G1225" s="738"/>
      <c r="H1225" s="400">
        <v>1</v>
      </c>
      <c r="I1225" s="401" t="s">
        <v>405</v>
      </c>
      <c r="J1225" s="725">
        <v>17110</v>
      </c>
      <c r="K1225" s="725"/>
    </row>
    <row r="1226" spans="1:11" ht="15" customHeight="1">
      <c r="A1226" s="738" t="s">
        <v>480</v>
      </c>
      <c r="B1226" s="738"/>
      <c r="C1226" s="738"/>
      <c r="D1226" s="738"/>
      <c r="E1226" s="738"/>
      <c r="F1226" s="738"/>
      <c r="G1226" s="738"/>
      <c r="H1226" s="400">
        <v>1</v>
      </c>
      <c r="I1226" s="401" t="s">
        <v>407</v>
      </c>
      <c r="J1226" s="725">
        <v>21124.36</v>
      </c>
      <c r="K1226" s="725"/>
    </row>
    <row r="1227" spans="1:11" ht="15" customHeight="1">
      <c r="A1227" s="738" t="s">
        <v>481</v>
      </c>
      <c r="B1227" s="738"/>
      <c r="C1227" s="738"/>
      <c r="D1227" s="738"/>
      <c r="E1227" s="738"/>
      <c r="F1227" s="738"/>
      <c r="G1227" s="738"/>
      <c r="H1227" s="400">
        <v>1</v>
      </c>
      <c r="I1227" s="401" t="s">
        <v>407</v>
      </c>
      <c r="J1227" s="725">
        <v>34220</v>
      </c>
      <c r="K1227" s="725"/>
    </row>
    <row r="1228" spans="1:11" ht="15" customHeight="1">
      <c r="A1228" s="738" t="s">
        <v>482</v>
      </c>
      <c r="B1228" s="738"/>
      <c r="C1228" s="738"/>
      <c r="D1228" s="738"/>
      <c r="E1228" s="738"/>
      <c r="F1228" s="738"/>
      <c r="G1228" s="738"/>
      <c r="H1228" s="400">
        <v>1</v>
      </c>
      <c r="I1228" s="401" t="s">
        <v>407</v>
      </c>
      <c r="J1228" s="725">
        <v>14102.18</v>
      </c>
      <c r="K1228" s="725"/>
    </row>
    <row r="1229" spans="1:11" ht="15" customHeight="1">
      <c r="A1229" s="738" t="s">
        <v>483</v>
      </c>
      <c r="B1229" s="738"/>
      <c r="C1229" s="738"/>
      <c r="D1229" s="738"/>
      <c r="E1229" s="738"/>
      <c r="F1229" s="738"/>
      <c r="G1229" s="738"/>
      <c r="H1229" s="400">
        <v>1</v>
      </c>
      <c r="I1229" s="401" t="s">
        <v>407</v>
      </c>
      <c r="J1229" s="725">
        <v>47200</v>
      </c>
      <c r="K1229" s="725"/>
    </row>
    <row r="1230" spans="1:11" ht="15" customHeight="1">
      <c r="A1230" s="738" t="s">
        <v>484</v>
      </c>
      <c r="B1230" s="738"/>
      <c r="C1230" s="738"/>
      <c r="D1230" s="738"/>
      <c r="E1230" s="738"/>
      <c r="F1230" s="738"/>
      <c r="G1230" s="738"/>
      <c r="H1230" s="400">
        <v>1</v>
      </c>
      <c r="I1230" s="401" t="s">
        <v>407</v>
      </c>
      <c r="J1230" s="725">
        <v>50740</v>
      </c>
      <c r="K1230" s="725"/>
    </row>
    <row r="1231" spans="1:11" s="83" customFormat="1" ht="15" customHeight="1">
      <c r="A1231" s="738" t="s">
        <v>485</v>
      </c>
      <c r="B1231" s="738"/>
      <c r="C1231" s="738"/>
      <c r="D1231" s="738"/>
      <c r="E1231" s="738"/>
      <c r="F1231" s="738"/>
      <c r="G1231" s="667"/>
      <c r="H1231" s="404">
        <v>1</v>
      </c>
      <c r="I1231" s="401" t="s">
        <v>407</v>
      </c>
      <c r="J1231" s="725">
        <v>47199.98</v>
      </c>
      <c r="K1231" s="725"/>
    </row>
    <row r="1232" spans="1:11" ht="15" customHeight="1">
      <c r="A1232" s="738" t="s">
        <v>453</v>
      </c>
      <c r="B1232" s="738"/>
      <c r="C1232" s="738"/>
      <c r="D1232" s="738"/>
      <c r="E1232" s="738"/>
      <c r="F1232" s="738"/>
      <c r="G1232" s="667"/>
      <c r="H1232" s="405">
        <v>2217</v>
      </c>
      <c r="I1232" s="401" t="s">
        <v>405</v>
      </c>
      <c r="J1232" s="725">
        <v>423086.65</v>
      </c>
      <c r="K1232" s="725"/>
    </row>
    <row r="1233" spans="1:11" ht="15" customHeight="1">
      <c r="A1233" s="738" t="s">
        <v>486</v>
      </c>
      <c r="B1233" s="738"/>
      <c r="C1233" s="738"/>
      <c r="D1233" s="738"/>
      <c r="E1233" s="738"/>
      <c r="F1233" s="738"/>
      <c r="G1233" s="667"/>
      <c r="H1233" s="405">
        <v>27</v>
      </c>
      <c r="I1233" s="401" t="s">
        <v>405</v>
      </c>
      <c r="J1233" s="725">
        <v>28003.53</v>
      </c>
      <c r="K1233" s="725"/>
    </row>
    <row r="1234" spans="1:11" ht="15" customHeight="1">
      <c r="A1234" s="738" t="s">
        <v>487</v>
      </c>
      <c r="B1234" s="738"/>
      <c r="C1234" s="738"/>
      <c r="D1234" s="738"/>
      <c r="E1234" s="738"/>
      <c r="F1234" s="738"/>
      <c r="G1234" s="667"/>
      <c r="H1234" s="405">
        <v>5</v>
      </c>
      <c r="I1234" s="401" t="s">
        <v>405</v>
      </c>
      <c r="J1234" s="725">
        <v>26550</v>
      </c>
      <c r="K1234" s="725"/>
    </row>
    <row r="1235" spans="1:11" ht="15" customHeight="1">
      <c r="A1235" s="738" t="s">
        <v>488</v>
      </c>
      <c r="B1235" s="738"/>
      <c r="C1235" s="738"/>
      <c r="D1235" s="738"/>
      <c r="E1235" s="738"/>
      <c r="F1235" s="738"/>
      <c r="G1235" s="667"/>
      <c r="H1235" s="405">
        <v>10</v>
      </c>
      <c r="I1235" s="401" t="s">
        <v>405</v>
      </c>
      <c r="J1235" s="725">
        <v>12976.22</v>
      </c>
      <c r="K1235" s="725"/>
    </row>
    <row r="1236" spans="1:11" ht="15" customHeight="1">
      <c r="A1236" s="738" t="s">
        <v>487</v>
      </c>
      <c r="B1236" s="738"/>
      <c r="C1236" s="738"/>
      <c r="D1236" s="738"/>
      <c r="E1236" s="738"/>
      <c r="F1236" s="738"/>
      <c r="G1236" s="667"/>
      <c r="H1236" s="405">
        <v>2</v>
      </c>
      <c r="I1236" s="401" t="s">
        <v>405</v>
      </c>
      <c r="J1236" s="725">
        <v>2065</v>
      </c>
      <c r="K1236" s="725"/>
    </row>
    <row r="1237" spans="1:11" ht="15" customHeight="1">
      <c r="A1237" s="736" t="s">
        <v>489</v>
      </c>
      <c r="B1237" s="736"/>
      <c r="C1237" s="736"/>
      <c r="D1237" s="736"/>
      <c r="E1237" s="736"/>
      <c r="F1237" s="736"/>
      <c r="G1237" s="737"/>
      <c r="H1237" s="405">
        <v>40</v>
      </c>
      <c r="I1237" s="401" t="s">
        <v>405</v>
      </c>
      <c r="J1237" s="725">
        <v>6976.18</v>
      </c>
      <c r="K1237" s="725"/>
    </row>
    <row r="1238" spans="1:11" ht="15" customHeight="1">
      <c r="A1238" s="736" t="s">
        <v>490</v>
      </c>
      <c r="B1238" s="736"/>
      <c r="C1238" s="736"/>
      <c r="D1238" s="736"/>
      <c r="E1238" s="736"/>
      <c r="F1238" s="736"/>
      <c r="G1238" s="737"/>
      <c r="H1238" s="405">
        <v>2</v>
      </c>
      <c r="I1238" s="401" t="s">
        <v>407</v>
      </c>
      <c r="J1238" s="725">
        <v>20000</v>
      </c>
      <c r="K1238" s="725"/>
    </row>
    <row r="1239" spans="1:11" ht="15" customHeight="1">
      <c r="A1239" s="736" t="s">
        <v>491</v>
      </c>
      <c r="B1239" s="736"/>
      <c r="C1239" s="736"/>
      <c r="D1239" s="736"/>
      <c r="E1239" s="736"/>
      <c r="F1239" s="736"/>
      <c r="G1239" s="737"/>
      <c r="H1239" s="405">
        <v>6</v>
      </c>
      <c r="I1239" s="401" t="s">
        <v>407</v>
      </c>
      <c r="J1239" s="725">
        <v>204923.71</v>
      </c>
      <c r="K1239" s="725"/>
    </row>
    <row r="1240" spans="1:11" ht="15" customHeight="1">
      <c r="A1240" s="736" t="s">
        <v>492</v>
      </c>
      <c r="B1240" s="736"/>
      <c r="C1240" s="736"/>
      <c r="D1240" s="736"/>
      <c r="E1240" s="736"/>
      <c r="F1240" s="736"/>
      <c r="G1240" s="737"/>
      <c r="H1240" s="405">
        <v>14</v>
      </c>
      <c r="I1240" s="401" t="s">
        <v>407</v>
      </c>
      <c r="J1240" s="725">
        <v>15257.56</v>
      </c>
      <c r="K1240" s="725"/>
    </row>
    <row r="1241" spans="1:11" ht="15" customHeight="1">
      <c r="A1241" s="707" t="s">
        <v>493</v>
      </c>
      <c r="B1241" s="708"/>
      <c r="C1241" s="708"/>
      <c r="D1241" s="708"/>
      <c r="E1241" s="708"/>
      <c r="F1241" s="709"/>
      <c r="G1241" s="732"/>
      <c r="H1241" s="406">
        <v>137</v>
      </c>
      <c r="I1241" s="401" t="s">
        <v>494</v>
      </c>
      <c r="J1241" s="725">
        <v>74003.64</v>
      </c>
      <c r="K1241" s="725"/>
    </row>
    <row r="1242" spans="1:11" ht="15" customHeight="1">
      <c r="A1242" s="707" t="s">
        <v>495</v>
      </c>
      <c r="B1242" s="708"/>
      <c r="C1242" s="708"/>
      <c r="D1242" s="708"/>
      <c r="E1242" s="708"/>
      <c r="F1242" s="709"/>
      <c r="G1242" s="732"/>
      <c r="H1242" s="407">
        <v>1467</v>
      </c>
      <c r="I1242" s="408" t="s">
        <v>405</v>
      </c>
      <c r="J1242" s="725">
        <v>29615.17</v>
      </c>
      <c r="K1242" s="725"/>
    </row>
    <row r="1243" spans="1:11" ht="15" customHeight="1">
      <c r="A1243" s="707" t="s">
        <v>496</v>
      </c>
      <c r="B1243" s="708"/>
      <c r="C1243" s="708"/>
      <c r="D1243" s="708"/>
      <c r="E1243" s="708"/>
      <c r="F1243" s="709"/>
      <c r="G1243" s="732"/>
      <c r="H1243" s="406">
        <v>21606</v>
      </c>
      <c r="I1243" s="401" t="s">
        <v>405</v>
      </c>
      <c r="J1243" s="725">
        <v>314738.26</v>
      </c>
      <c r="K1243" s="725"/>
    </row>
    <row r="1244" spans="1:11" ht="15" customHeight="1">
      <c r="A1244" s="723" t="s">
        <v>497</v>
      </c>
      <c r="B1244" s="724"/>
      <c r="C1244" s="724"/>
      <c r="D1244" s="724"/>
      <c r="E1244" s="724"/>
      <c r="F1244" s="724"/>
      <c r="G1244" s="724"/>
      <c r="H1244" s="407">
        <v>83</v>
      </c>
      <c r="I1244" s="408" t="s">
        <v>494</v>
      </c>
      <c r="J1244" s="725">
        <v>7406.81</v>
      </c>
      <c r="K1244" s="725"/>
    </row>
    <row r="1245" spans="1:11" ht="15" customHeight="1">
      <c r="A1245" s="726" t="s">
        <v>498</v>
      </c>
      <c r="B1245" s="727"/>
      <c r="C1245" s="727"/>
      <c r="D1245" s="727"/>
      <c r="E1245" s="727"/>
      <c r="F1245" s="728"/>
      <c r="G1245" s="735"/>
      <c r="H1245" s="407">
        <v>1</v>
      </c>
      <c r="I1245" s="408" t="s">
        <v>499</v>
      </c>
      <c r="J1245" s="725">
        <v>12655.96</v>
      </c>
      <c r="K1245" s="725"/>
    </row>
    <row r="1246" spans="1:11" ht="15" customHeight="1">
      <c r="A1246" s="707" t="s">
        <v>500</v>
      </c>
      <c r="B1246" s="708"/>
      <c r="C1246" s="708"/>
      <c r="D1246" s="708"/>
      <c r="E1246" s="708"/>
      <c r="F1246" s="709"/>
      <c r="G1246" s="732"/>
      <c r="H1246" s="406">
        <v>1</v>
      </c>
      <c r="I1246" s="408" t="s">
        <v>499</v>
      </c>
      <c r="J1246" s="725">
        <v>14335.19</v>
      </c>
      <c r="K1246" s="725"/>
    </row>
    <row r="1247" spans="1:11" ht="15" customHeight="1">
      <c r="A1247" s="707" t="s">
        <v>501</v>
      </c>
      <c r="B1247" s="708"/>
      <c r="C1247" s="708"/>
      <c r="D1247" s="708"/>
      <c r="E1247" s="708"/>
      <c r="F1247" s="709"/>
      <c r="G1247" s="732"/>
      <c r="H1247" s="406">
        <v>1</v>
      </c>
      <c r="I1247" s="401" t="s">
        <v>499</v>
      </c>
      <c r="J1247" s="725">
        <v>10714.17</v>
      </c>
      <c r="K1247" s="725"/>
    </row>
    <row r="1248" spans="1:11" ht="15" customHeight="1">
      <c r="A1248" s="707" t="s">
        <v>502</v>
      </c>
      <c r="B1248" s="708"/>
      <c r="C1248" s="708"/>
      <c r="D1248" s="708"/>
      <c r="E1248" s="708"/>
      <c r="F1248" s="709"/>
      <c r="G1248" s="732"/>
      <c r="H1248" s="406">
        <v>1</v>
      </c>
      <c r="I1248" s="401" t="s">
        <v>499</v>
      </c>
      <c r="J1248" s="725">
        <v>17223.29</v>
      </c>
      <c r="K1248" s="725"/>
    </row>
    <row r="1249" spans="1:11" ht="15" customHeight="1">
      <c r="A1249" s="707" t="s">
        <v>503</v>
      </c>
      <c r="B1249" s="708"/>
      <c r="C1249" s="708"/>
      <c r="D1249" s="708"/>
      <c r="E1249" s="708"/>
      <c r="F1249" s="709"/>
      <c r="G1249" s="732"/>
      <c r="H1249" s="406">
        <v>1</v>
      </c>
      <c r="I1249" s="401" t="s">
        <v>499</v>
      </c>
      <c r="J1249" s="725">
        <v>16285.2</v>
      </c>
      <c r="K1249" s="725"/>
    </row>
    <row r="1250" spans="1:11" ht="15" customHeight="1">
      <c r="A1250" s="707" t="s">
        <v>504</v>
      </c>
      <c r="B1250" s="708"/>
      <c r="C1250" s="708"/>
      <c r="D1250" s="708"/>
      <c r="E1250" s="708"/>
      <c r="F1250" s="709"/>
      <c r="G1250" s="732"/>
      <c r="H1250" s="406">
        <v>1</v>
      </c>
      <c r="I1250" s="408" t="s">
        <v>499</v>
      </c>
      <c r="J1250" s="725">
        <v>72782.92</v>
      </c>
      <c r="K1250" s="725"/>
    </row>
    <row r="1251" spans="1:11" ht="15" customHeight="1">
      <c r="A1251" s="707" t="s">
        <v>505</v>
      </c>
      <c r="B1251" s="708"/>
      <c r="C1251" s="708"/>
      <c r="D1251" s="708"/>
      <c r="E1251" s="708"/>
      <c r="F1251" s="709"/>
      <c r="G1251" s="732"/>
      <c r="H1251" s="406">
        <v>1</v>
      </c>
      <c r="I1251" s="401" t="s">
        <v>499</v>
      </c>
      <c r="J1251" s="725">
        <v>3048.08</v>
      </c>
      <c r="K1251" s="725"/>
    </row>
    <row r="1252" spans="1:11" ht="15" customHeight="1">
      <c r="A1252" s="707" t="s">
        <v>506</v>
      </c>
      <c r="B1252" s="708"/>
      <c r="C1252" s="708"/>
      <c r="D1252" s="708"/>
      <c r="E1252" s="708"/>
      <c r="F1252" s="709"/>
      <c r="G1252" s="732"/>
      <c r="H1252" s="406">
        <v>4</v>
      </c>
      <c r="I1252" s="401" t="s">
        <v>499</v>
      </c>
      <c r="J1252" s="725">
        <v>46226.95</v>
      </c>
      <c r="K1252" s="725"/>
    </row>
    <row r="1253" spans="1:11" ht="15" customHeight="1">
      <c r="A1253" s="718" t="s">
        <v>507</v>
      </c>
      <c r="B1253" s="719"/>
      <c r="C1253" s="719"/>
      <c r="D1253" s="719"/>
      <c r="E1253" s="719"/>
      <c r="F1253" s="734"/>
      <c r="G1253" s="734"/>
      <c r="H1253" s="406">
        <v>4</v>
      </c>
      <c r="I1253" s="401" t="s">
        <v>499</v>
      </c>
      <c r="J1253" s="725">
        <v>11834.66</v>
      </c>
      <c r="K1253" s="725"/>
    </row>
    <row r="1254" spans="1:11" ht="15" customHeight="1">
      <c r="A1254" s="707" t="s">
        <v>508</v>
      </c>
      <c r="B1254" s="708"/>
      <c r="C1254" s="708"/>
      <c r="D1254" s="708"/>
      <c r="E1254" s="708"/>
      <c r="F1254" s="709"/>
      <c r="G1254" s="732"/>
      <c r="H1254" s="406">
        <v>1</v>
      </c>
      <c r="I1254" s="401" t="s">
        <v>499</v>
      </c>
      <c r="J1254" s="725">
        <v>48389.46</v>
      </c>
      <c r="K1254" s="725"/>
    </row>
    <row r="1255" spans="1:11" ht="15" customHeight="1">
      <c r="A1255" s="707" t="s">
        <v>509</v>
      </c>
      <c r="B1255" s="708"/>
      <c r="C1255" s="708"/>
      <c r="D1255" s="708"/>
      <c r="E1255" s="708"/>
      <c r="F1255" s="709"/>
      <c r="G1255" s="732"/>
      <c r="H1255" s="406">
        <v>1</v>
      </c>
      <c r="I1255" s="401" t="s">
        <v>499</v>
      </c>
      <c r="J1255" s="725">
        <v>35160.050000000003</v>
      </c>
      <c r="K1255" s="725"/>
    </row>
    <row r="1256" spans="1:11" ht="15" customHeight="1">
      <c r="A1256" s="707" t="s">
        <v>510</v>
      </c>
      <c r="B1256" s="708"/>
      <c r="C1256" s="708"/>
      <c r="D1256" s="708"/>
      <c r="E1256" s="708"/>
      <c r="F1256" s="709"/>
      <c r="G1256" s="732"/>
      <c r="H1256" s="406">
        <v>1</v>
      </c>
      <c r="I1256" s="401" t="s">
        <v>499</v>
      </c>
      <c r="J1256" s="725">
        <v>10185.44</v>
      </c>
      <c r="K1256" s="725"/>
    </row>
    <row r="1257" spans="1:11" ht="15" customHeight="1">
      <c r="A1257" s="707" t="s">
        <v>511</v>
      </c>
      <c r="B1257" s="708"/>
      <c r="C1257" s="708"/>
      <c r="D1257" s="708"/>
      <c r="E1257" s="708"/>
      <c r="F1257" s="709"/>
      <c r="G1257" s="732"/>
      <c r="H1257" s="406">
        <v>1</v>
      </c>
      <c r="I1257" s="401" t="s">
        <v>499</v>
      </c>
      <c r="J1257" s="725">
        <v>44808.66</v>
      </c>
      <c r="K1257" s="725"/>
    </row>
    <row r="1258" spans="1:11" ht="15" customHeight="1" thickBot="1">
      <c r="A1258" s="707" t="s">
        <v>512</v>
      </c>
      <c r="B1258" s="708"/>
      <c r="C1258" s="708"/>
      <c r="D1258" s="708"/>
      <c r="E1258" s="708"/>
      <c r="F1258" s="709"/>
      <c r="G1258" s="732"/>
      <c r="H1258" s="406">
        <v>1</v>
      </c>
      <c r="I1258" s="401" t="s">
        <v>499</v>
      </c>
      <c r="J1258" s="725">
        <v>11568.18</v>
      </c>
      <c r="K1258" s="725"/>
    </row>
    <row r="1259" spans="1:11" ht="15" customHeight="1" thickBot="1">
      <c r="A1259" s="661" t="s">
        <v>70</v>
      </c>
      <c r="B1259" s="662"/>
      <c r="C1259" s="662"/>
      <c r="D1259" s="662"/>
      <c r="E1259" s="662"/>
      <c r="F1259" s="662"/>
      <c r="G1259" s="662"/>
      <c r="H1259" s="662"/>
      <c r="I1259" s="733"/>
      <c r="J1259" s="716">
        <f>SUM(J1202:K1258)</f>
        <v>7176438.3530000001</v>
      </c>
      <c r="K1259" s="717"/>
    </row>
    <row r="1260" spans="1:11" ht="15" customHeight="1">
      <c r="A1260" s="242"/>
      <c r="B1260" s="242"/>
      <c r="C1260" s="242"/>
      <c r="D1260" s="242"/>
      <c r="E1260" s="242"/>
      <c r="F1260" s="243"/>
      <c r="G1260" s="243"/>
      <c r="H1260" s="244"/>
      <c r="I1260" s="245"/>
      <c r="J1260" s="246"/>
      <c r="K1260" s="246"/>
    </row>
    <row r="1261" spans="1:11" ht="15" customHeight="1" thickBot="1">
      <c r="A1261" s="242"/>
      <c r="B1261" s="242"/>
      <c r="C1261" s="242"/>
      <c r="D1261" s="242"/>
      <c r="E1261" s="242"/>
      <c r="F1261" s="243"/>
      <c r="G1261" s="243"/>
      <c r="H1261" s="244"/>
      <c r="I1261" s="245"/>
      <c r="J1261" s="246"/>
      <c r="K1261" s="246"/>
    </row>
    <row r="1262" spans="1:11" ht="15" customHeight="1">
      <c r="A1262" s="557" t="s">
        <v>729</v>
      </c>
      <c r="B1262" s="580"/>
      <c r="C1262" s="580"/>
      <c r="D1262" s="580"/>
      <c r="E1262" s="580"/>
      <c r="F1262" s="580"/>
      <c r="G1262" s="581"/>
      <c r="H1262" s="576" t="s">
        <v>281</v>
      </c>
      <c r="I1262" s="576" t="s">
        <v>282</v>
      </c>
      <c r="J1262" s="557" t="s">
        <v>283</v>
      </c>
      <c r="K1262" s="581"/>
    </row>
    <row r="1263" spans="1:11" ht="32.25" customHeight="1">
      <c r="A1263" s="584" t="s">
        <v>284</v>
      </c>
      <c r="B1263" s="683"/>
      <c r="C1263" s="683"/>
      <c r="D1263" s="683"/>
      <c r="E1263" s="683"/>
      <c r="F1263" s="683"/>
      <c r="G1263" s="684"/>
      <c r="H1263" s="577"/>
      <c r="I1263" s="577"/>
      <c r="J1263" s="679"/>
      <c r="K1263" s="680"/>
    </row>
    <row r="1264" spans="1:11" ht="15" customHeight="1" thickBot="1">
      <c r="A1264" s="672" t="s">
        <v>168</v>
      </c>
      <c r="B1264" s="673"/>
      <c r="C1264" s="673"/>
      <c r="D1264" s="673"/>
      <c r="E1264" s="673"/>
      <c r="F1264" s="673"/>
      <c r="G1264" s="674"/>
      <c r="H1264" s="678"/>
      <c r="I1264" s="678"/>
      <c r="J1264" s="681"/>
      <c r="K1264" s="682"/>
    </row>
    <row r="1265" spans="1:11" ht="15" customHeight="1" thickBot="1">
      <c r="A1265" s="661" t="s">
        <v>457</v>
      </c>
      <c r="B1265" s="662"/>
      <c r="C1265" s="662"/>
      <c r="D1265" s="662"/>
      <c r="E1265" s="662"/>
      <c r="F1265" s="662"/>
      <c r="G1265" s="662"/>
      <c r="H1265" s="662"/>
      <c r="I1265" s="733"/>
      <c r="J1265" s="665">
        <f>J1259</f>
        <v>7176438.3530000001</v>
      </c>
      <c r="K1265" s="666"/>
    </row>
    <row r="1266" spans="1:11" ht="15" customHeight="1">
      <c r="A1266" s="707" t="s">
        <v>513</v>
      </c>
      <c r="B1266" s="708"/>
      <c r="C1266" s="708"/>
      <c r="D1266" s="708"/>
      <c r="E1266" s="708"/>
      <c r="F1266" s="709"/>
      <c r="G1266" s="732"/>
      <c r="H1266" s="406">
        <v>1</v>
      </c>
      <c r="I1266" s="408" t="s">
        <v>499</v>
      </c>
      <c r="J1266" s="725">
        <v>15800</v>
      </c>
      <c r="K1266" s="725"/>
    </row>
    <row r="1267" spans="1:11" ht="15" customHeight="1">
      <c r="A1267" s="707" t="s">
        <v>514</v>
      </c>
      <c r="B1267" s="708"/>
      <c r="C1267" s="708"/>
      <c r="D1267" s="708"/>
      <c r="E1267" s="708"/>
      <c r="F1267" s="709"/>
      <c r="G1267" s="732"/>
      <c r="H1267" s="406">
        <v>1</v>
      </c>
      <c r="I1267" s="401" t="s">
        <v>499</v>
      </c>
      <c r="J1267" s="725">
        <v>16006.45</v>
      </c>
      <c r="K1267" s="725"/>
    </row>
    <row r="1268" spans="1:11" ht="15" customHeight="1">
      <c r="A1268" s="707" t="s">
        <v>515</v>
      </c>
      <c r="B1268" s="708"/>
      <c r="C1268" s="708"/>
      <c r="D1268" s="708"/>
      <c r="E1268" s="708"/>
      <c r="F1268" s="709"/>
      <c r="G1268" s="732"/>
      <c r="H1268" s="406">
        <v>1</v>
      </c>
      <c r="I1268" s="408" t="s">
        <v>499</v>
      </c>
      <c r="J1268" s="725">
        <v>9348.9</v>
      </c>
      <c r="K1268" s="725"/>
    </row>
    <row r="1269" spans="1:11" ht="15" customHeight="1">
      <c r="A1269" s="707" t="s">
        <v>516</v>
      </c>
      <c r="B1269" s="708"/>
      <c r="C1269" s="708"/>
      <c r="D1269" s="708"/>
      <c r="E1269" s="708"/>
      <c r="F1269" s="709"/>
      <c r="G1269" s="732"/>
      <c r="H1269" s="406">
        <v>1</v>
      </c>
      <c r="I1269" s="401" t="s">
        <v>499</v>
      </c>
      <c r="J1269" s="725">
        <v>14156.67</v>
      </c>
      <c r="K1269" s="725"/>
    </row>
    <row r="1270" spans="1:11" ht="15" customHeight="1">
      <c r="A1270" s="707" t="s">
        <v>517</v>
      </c>
      <c r="B1270" s="708"/>
      <c r="C1270" s="708"/>
      <c r="D1270" s="708"/>
      <c r="E1270" s="708"/>
      <c r="F1270" s="709"/>
      <c r="G1270" s="732"/>
      <c r="H1270" s="406">
        <v>1</v>
      </c>
      <c r="I1270" s="401" t="s">
        <v>499</v>
      </c>
      <c r="J1270" s="725">
        <v>32797.800000000003</v>
      </c>
      <c r="K1270" s="725"/>
    </row>
    <row r="1271" spans="1:11" ht="15" customHeight="1">
      <c r="A1271" s="707" t="s">
        <v>518</v>
      </c>
      <c r="B1271" s="708"/>
      <c r="C1271" s="708"/>
      <c r="D1271" s="708"/>
      <c r="E1271" s="708"/>
      <c r="F1271" s="709"/>
      <c r="G1271" s="732"/>
      <c r="H1271" s="406">
        <v>1</v>
      </c>
      <c r="I1271" s="401" t="s">
        <v>499</v>
      </c>
      <c r="J1271" s="725">
        <v>41166.61</v>
      </c>
      <c r="K1271" s="725"/>
    </row>
    <row r="1272" spans="1:11" ht="15" customHeight="1">
      <c r="A1272" s="707" t="s">
        <v>519</v>
      </c>
      <c r="B1272" s="708"/>
      <c r="C1272" s="708"/>
      <c r="D1272" s="708"/>
      <c r="E1272" s="708"/>
      <c r="F1272" s="709"/>
      <c r="G1272" s="732"/>
      <c r="H1272" s="406">
        <v>1</v>
      </c>
      <c r="I1272" s="401" t="s">
        <v>499</v>
      </c>
      <c r="J1272" s="725">
        <v>75474.34</v>
      </c>
      <c r="K1272" s="725"/>
    </row>
    <row r="1273" spans="1:11" ht="15" customHeight="1">
      <c r="A1273" s="707" t="s">
        <v>520</v>
      </c>
      <c r="B1273" s="708"/>
      <c r="C1273" s="708"/>
      <c r="D1273" s="708"/>
      <c r="E1273" s="708"/>
      <c r="F1273" s="709"/>
      <c r="G1273" s="732"/>
      <c r="H1273" s="406">
        <v>1</v>
      </c>
      <c r="I1273" s="401" t="s">
        <v>499</v>
      </c>
      <c r="J1273" s="725">
        <v>4638.84</v>
      </c>
      <c r="K1273" s="725"/>
    </row>
    <row r="1274" spans="1:11" ht="15" customHeight="1">
      <c r="A1274" s="707" t="s">
        <v>521</v>
      </c>
      <c r="B1274" s="708"/>
      <c r="C1274" s="708"/>
      <c r="D1274" s="708"/>
      <c r="E1274" s="708"/>
      <c r="F1274" s="709"/>
      <c r="G1274" s="732"/>
      <c r="H1274" s="406">
        <v>1</v>
      </c>
      <c r="I1274" s="401" t="s">
        <v>499</v>
      </c>
      <c r="J1274" s="725">
        <v>19423.78</v>
      </c>
      <c r="K1274" s="725"/>
    </row>
    <row r="1275" spans="1:11" ht="15" customHeight="1">
      <c r="A1275" s="707" t="s">
        <v>522</v>
      </c>
      <c r="B1275" s="708"/>
      <c r="C1275" s="708"/>
      <c r="D1275" s="708"/>
      <c r="E1275" s="708"/>
      <c r="F1275" s="709"/>
      <c r="G1275" s="732"/>
      <c r="H1275" s="406">
        <v>1</v>
      </c>
      <c r="I1275" s="401" t="s">
        <v>499</v>
      </c>
      <c r="J1275" s="725">
        <v>9573.31</v>
      </c>
      <c r="K1275" s="725"/>
    </row>
    <row r="1276" spans="1:11" ht="15" customHeight="1">
      <c r="A1276" s="707" t="s">
        <v>523</v>
      </c>
      <c r="B1276" s="708"/>
      <c r="C1276" s="708"/>
      <c r="D1276" s="708"/>
      <c r="E1276" s="708"/>
      <c r="F1276" s="709"/>
      <c r="G1276" s="732"/>
      <c r="H1276" s="406">
        <v>2</v>
      </c>
      <c r="I1276" s="401" t="s">
        <v>499</v>
      </c>
      <c r="J1276" s="725">
        <v>8001.25</v>
      </c>
      <c r="K1276" s="725"/>
    </row>
    <row r="1277" spans="1:11" ht="15" customHeight="1">
      <c r="A1277" s="707" t="s">
        <v>524</v>
      </c>
      <c r="B1277" s="708"/>
      <c r="C1277" s="708"/>
      <c r="D1277" s="708"/>
      <c r="E1277" s="708"/>
      <c r="F1277" s="709"/>
      <c r="G1277" s="732"/>
      <c r="H1277" s="406">
        <v>1</v>
      </c>
      <c r="I1277" s="401" t="s">
        <v>499</v>
      </c>
      <c r="J1277" s="725">
        <v>55985.18</v>
      </c>
      <c r="K1277" s="725"/>
    </row>
    <row r="1278" spans="1:11" ht="15" customHeight="1">
      <c r="A1278" s="707" t="s">
        <v>525</v>
      </c>
      <c r="B1278" s="708"/>
      <c r="C1278" s="708"/>
      <c r="D1278" s="708"/>
      <c r="E1278" s="708"/>
      <c r="F1278" s="709"/>
      <c r="G1278" s="732"/>
      <c r="H1278" s="406">
        <v>1</v>
      </c>
      <c r="I1278" s="401" t="s">
        <v>499</v>
      </c>
      <c r="J1278" s="725">
        <v>5603.7</v>
      </c>
      <c r="K1278" s="725"/>
    </row>
    <row r="1279" spans="1:11" ht="15" customHeight="1">
      <c r="A1279" s="707" t="s">
        <v>526</v>
      </c>
      <c r="B1279" s="708"/>
      <c r="C1279" s="708"/>
      <c r="D1279" s="708"/>
      <c r="E1279" s="708"/>
      <c r="F1279" s="709"/>
      <c r="G1279" s="732"/>
      <c r="H1279" s="406">
        <v>1</v>
      </c>
      <c r="I1279" s="401" t="s">
        <v>499</v>
      </c>
      <c r="J1279" s="725">
        <v>4364.68</v>
      </c>
      <c r="K1279" s="725"/>
    </row>
    <row r="1280" spans="1:11" ht="15" customHeight="1">
      <c r="A1280" s="707" t="s">
        <v>527</v>
      </c>
      <c r="B1280" s="708"/>
      <c r="C1280" s="708"/>
      <c r="D1280" s="708"/>
      <c r="E1280" s="708"/>
      <c r="F1280" s="709"/>
      <c r="G1280" s="732"/>
      <c r="H1280" s="406">
        <v>1</v>
      </c>
      <c r="I1280" s="401" t="s">
        <v>499</v>
      </c>
      <c r="J1280" s="725">
        <v>30320.68</v>
      </c>
      <c r="K1280" s="725"/>
    </row>
    <row r="1281" spans="1:11" ht="15" customHeight="1">
      <c r="A1281" s="707" t="s">
        <v>528</v>
      </c>
      <c r="B1281" s="708"/>
      <c r="C1281" s="708"/>
      <c r="D1281" s="708"/>
      <c r="E1281" s="708"/>
      <c r="F1281" s="709"/>
      <c r="G1281" s="732"/>
      <c r="H1281" s="406">
        <v>1</v>
      </c>
      <c r="I1281" s="401" t="s">
        <v>499</v>
      </c>
      <c r="J1281" s="725">
        <v>1257</v>
      </c>
      <c r="K1281" s="725"/>
    </row>
    <row r="1282" spans="1:11" ht="15" customHeight="1">
      <c r="A1282" s="707" t="s">
        <v>529</v>
      </c>
      <c r="B1282" s="708"/>
      <c r="C1282" s="708"/>
      <c r="D1282" s="708"/>
      <c r="E1282" s="708"/>
      <c r="F1282" s="709"/>
      <c r="G1282" s="732"/>
      <c r="H1282" s="406">
        <v>1</v>
      </c>
      <c r="I1282" s="401" t="s">
        <v>499</v>
      </c>
      <c r="J1282" s="725">
        <v>8298.2900000000009</v>
      </c>
      <c r="K1282" s="725"/>
    </row>
    <row r="1283" spans="1:11" ht="15" customHeight="1">
      <c r="A1283" s="707" t="s">
        <v>530</v>
      </c>
      <c r="B1283" s="708"/>
      <c r="C1283" s="708"/>
      <c r="D1283" s="708"/>
      <c r="E1283" s="708"/>
      <c r="F1283" s="709"/>
      <c r="G1283" s="732"/>
      <c r="H1283" s="406">
        <v>3</v>
      </c>
      <c r="I1283" s="401" t="s">
        <v>499</v>
      </c>
      <c r="J1283" s="725">
        <v>28465.42</v>
      </c>
      <c r="K1283" s="725"/>
    </row>
    <row r="1284" spans="1:11" ht="15" customHeight="1">
      <c r="A1284" s="723" t="s">
        <v>531</v>
      </c>
      <c r="B1284" s="724"/>
      <c r="C1284" s="724"/>
      <c r="D1284" s="724"/>
      <c r="E1284" s="724"/>
      <c r="F1284" s="724"/>
      <c r="G1284" s="724"/>
      <c r="H1284" s="406">
        <v>1</v>
      </c>
      <c r="I1284" s="401" t="s">
        <v>499</v>
      </c>
      <c r="J1284" s="725">
        <v>2950.34</v>
      </c>
      <c r="K1284" s="725"/>
    </row>
    <row r="1285" spans="1:11" ht="15" customHeight="1">
      <c r="A1285" s="723" t="s">
        <v>532</v>
      </c>
      <c r="B1285" s="724"/>
      <c r="C1285" s="724"/>
      <c r="D1285" s="724"/>
      <c r="E1285" s="724"/>
      <c r="F1285" s="724"/>
      <c r="G1285" s="724"/>
      <c r="H1285" s="406">
        <v>1</v>
      </c>
      <c r="I1285" s="401" t="s">
        <v>499</v>
      </c>
      <c r="J1285" s="725">
        <v>3123.72</v>
      </c>
      <c r="K1285" s="725"/>
    </row>
    <row r="1286" spans="1:11" ht="15" customHeight="1">
      <c r="A1286" s="723" t="s">
        <v>533</v>
      </c>
      <c r="B1286" s="724"/>
      <c r="C1286" s="724"/>
      <c r="D1286" s="724"/>
      <c r="E1286" s="724"/>
      <c r="F1286" s="724"/>
      <c r="G1286" s="724"/>
      <c r="H1286" s="406">
        <v>2</v>
      </c>
      <c r="I1286" s="401" t="s">
        <v>499</v>
      </c>
      <c r="J1286" s="725">
        <v>32633.7</v>
      </c>
      <c r="K1286" s="725"/>
    </row>
    <row r="1287" spans="1:11" ht="15" customHeight="1">
      <c r="A1287" s="726" t="s">
        <v>534</v>
      </c>
      <c r="B1287" s="727"/>
      <c r="C1287" s="727"/>
      <c r="D1287" s="727"/>
      <c r="E1287" s="727"/>
      <c r="F1287" s="728"/>
      <c r="G1287" s="729"/>
      <c r="H1287" s="409">
        <v>1</v>
      </c>
      <c r="I1287" s="410" t="s">
        <v>405</v>
      </c>
      <c r="J1287" s="730">
        <v>17110</v>
      </c>
      <c r="K1287" s="731"/>
    </row>
    <row r="1288" spans="1:11" ht="15" customHeight="1">
      <c r="A1288" s="707" t="s">
        <v>535</v>
      </c>
      <c r="B1288" s="708"/>
      <c r="C1288" s="708"/>
      <c r="D1288" s="708"/>
      <c r="E1288" s="708"/>
      <c r="F1288" s="709"/>
      <c r="G1288" s="710"/>
      <c r="H1288" s="411">
        <v>1</v>
      </c>
      <c r="I1288" s="410" t="s">
        <v>405</v>
      </c>
      <c r="J1288" s="711">
        <v>18967.32</v>
      </c>
      <c r="K1288" s="712"/>
    </row>
    <row r="1289" spans="1:11" ht="15" customHeight="1">
      <c r="A1289" s="707" t="s">
        <v>536</v>
      </c>
      <c r="B1289" s="708"/>
      <c r="C1289" s="708"/>
      <c r="D1289" s="708"/>
      <c r="E1289" s="708"/>
      <c r="F1289" s="709"/>
      <c r="G1289" s="710"/>
      <c r="H1289" s="411">
        <v>1</v>
      </c>
      <c r="I1289" s="410" t="s">
        <v>405</v>
      </c>
      <c r="J1289" s="711">
        <v>12378.2</v>
      </c>
      <c r="K1289" s="712"/>
    </row>
    <row r="1290" spans="1:11" ht="15" customHeight="1">
      <c r="A1290" s="707" t="s">
        <v>537</v>
      </c>
      <c r="B1290" s="708"/>
      <c r="C1290" s="708"/>
      <c r="D1290" s="708"/>
      <c r="E1290" s="708"/>
      <c r="F1290" s="709"/>
      <c r="G1290" s="710"/>
      <c r="H1290" s="411">
        <v>2</v>
      </c>
      <c r="I1290" s="410" t="s">
        <v>405</v>
      </c>
      <c r="J1290" s="711">
        <v>4661</v>
      </c>
      <c r="K1290" s="712"/>
    </row>
    <row r="1291" spans="1:11" ht="15" customHeight="1">
      <c r="A1291" s="707" t="s">
        <v>538</v>
      </c>
      <c r="B1291" s="708"/>
      <c r="C1291" s="708"/>
      <c r="D1291" s="708"/>
      <c r="E1291" s="708"/>
      <c r="F1291" s="709"/>
      <c r="G1291" s="710"/>
      <c r="H1291" s="411">
        <v>20</v>
      </c>
      <c r="I1291" s="410" t="s">
        <v>405</v>
      </c>
      <c r="J1291" s="711">
        <v>78421.03</v>
      </c>
      <c r="K1291" s="712"/>
    </row>
    <row r="1292" spans="1:11" ht="15" customHeight="1">
      <c r="A1292" s="707" t="s">
        <v>538</v>
      </c>
      <c r="B1292" s="708"/>
      <c r="C1292" s="708"/>
      <c r="D1292" s="708"/>
      <c r="E1292" s="708"/>
      <c r="F1292" s="709"/>
      <c r="G1292" s="710"/>
      <c r="H1292" s="411">
        <v>2</v>
      </c>
      <c r="I1292" s="410" t="s">
        <v>405</v>
      </c>
      <c r="J1292" s="711">
        <v>5723</v>
      </c>
      <c r="K1292" s="712"/>
    </row>
    <row r="1293" spans="1:11" ht="15" customHeight="1">
      <c r="A1293" s="707" t="s">
        <v>538</v>
      </c>
      <c r="B1293" s="708"/>
      <c r="C1293" s="708"/>
      <c r="D1293" s="708"/>
      <c r="E1293" s="708"/>
      <c r="F1293" s="709"/>
      <c r="G1293" s="710"/>
      <c r="H1293" s="411">
        <v>1</v>
      </c>
      <c r="I1293" s="410" t="s">
        <v>405</v>
      </c>
      <c r="J1293" s="711">
        <v>82.6</v>
      </c>
      <c r="K1293" s="712"/>
    </row>
    <row r="1294" spans="1:11" ht="15" customHeight="1">
      <c r="A1294" s="707" t="s">
        <v>539</v>
      </c>
      <c r="B1294" s="708"/>
      <c r="C1294" s="708"/>
      <c r="D1294" s="708"/>
      <c r="E1294" s="708"/>
      <c r="F1294" s="709"/>
      <c r="G1294" s="710"/>
      <c r="H1294" s="411">
        <v>6</v>
      </c>
      <c r="I1294" s="410" t="s">
        <v>405</v>
      </c>
      <c r="J1294" s="711">
        <v>67944.399999999994</v>
      </c>
      <c r="K1294" s="712"/>
    </row>
    <row r="1295" spans="1:11" ht="15" customHeight="1">
      <c r="A1295" s="707" t="s">
        <v>538</v>
      </c>
      <c r="B1295" s="708"/>
      <c r="C1295" s="708"/>
      <c r="D1295" s="708"/>
      <c r="E1295" s="708"/>
      <c r="F1295" s="721"/>
      <c r="G1295" s="722"/>
      <c r="H1295" s="411">
        <v>21</v>
      </c>
      <c r="I1295" s="410" t="s">
        <v>405</v>
      </c>
      <c r="J1295" s="711">
        <v>70245.399999999994</v>
      </c>
      <c r="K1295" s="712"/>
    </row>
    <row r="1296" spans="1:11" ht="15" customHeight="1">
      <c r="A1296" s="707" t="s">
        <v>540</v>
      </c>
      <c r="B1296" s="708"/>
      <c r="C1296" s="708"/>
      <c r="D1296" s="708"/>
      <c r="E1296" s="708"/>
      <c r="F1296" s="721"/>
      <c r="G1296" s="722"/>
      <c r="H1296" s="411">
        <v>1</v>
      </c>
      <c r="I1296" s="410" t="s">
        <v>405</v>
      </c>
      <c r="J1296" s="711">
        <v>2206.6</v>
      </c>
      <c r="K1296" s="712"/>
    </row>
    <row r="1297" spans="1:11" ht="15" customHeight="1">
      <c r="A1297" s="707" t="s">
        <v>541</v>
      </c>
      <c r="B1297" s="708"/>
      <c r="C1297" s="708"/>
      <c r="D1297" s="708"/>
      <c r="E1297" s="708"/>
      <c r="F1297" s="721"/>
      <c r="G1297" s="722"/>
      <c r="H1297" s="411">
        <v>2</v>
      </c>
      <c r="I1297" s="410" t="s">
        <v>405</v>
      </c>
      <c r="J1297" s="711">
        <v>4460.3999999999996</v>
      </c>
      <c r="K1297" s="712"/>
    </row>
    <row r="1298" spans="1:11" ht="15" customHeight="1">
      <c r="A1298" s="707" t="s">
        <v>542</v>
      </c>
      <c r="B1298" s="708"/>
      <c r="C1298" s="708"/>
      <c r="D1298" s="708"/>
      <c r="E1298" s="708"/>
      <c r="F1298" s="709"/>
      <c r="G1298" s="710"/>
      <c r="H1298" s="411">
        <v>1</v>
      </c>
      <c r="I1298" s="410" t="s">
        <v>405</v>
      </c>
      <c r="J1298" s="711">
        <v>3589.56</v>
      </c>
      <c r="K1298" s="712"/>
    </row>
    <row r="1299" spans="1:11" ht="15" customHeight="1">
      <c r="A1299" s="707" t="s">
        <v>543</v>
      </c>
      <c r="B1299" s="708"/>
      <c r="C1299" s="708"/>
      <c r="D1299" s="708"/>
      <c r="E1299" s="708"/>
      <c r="F1299" s="709"/>
      <c r="G1299" s="710"/>
      <c r="H1299" s="411">
        <v>1</v>
      </c>
      <c r="I1299" s="410" t="s">
        <v>405</v>
      </c>
      <c r="J1299" s="711">
        <v>2832</v>
      </c>
      <c r="K1299" s="712"/>
    </row>
    <row r="1300" spans="1:11" ht="15" customHeight="1">
      <c r="A1300" s="707" t="s">
        <v>544</v>
      </c>
      <c r="B1300" s="708"/>
      <c r="C1300" s="708"/>
      <c r="D1300" s="708"/>
      <c r="E1300" s="708"/>
      <c r="F1300" s="709"/>
      <c r="G1300" s="710"/>
      <c r="H1300" s="412">
        <v>1</v>
      </c>
      <c r="I1300" s="410" t="s">
        <v>405</v>
      </c>
      <c r="J1300" s="711">
        <v>644.28</v>
      </c>
      <c r="K1300" s="712"/>
    </row>
    <row r="1301" spans="1:11" ht="15" customHeight="1">
      <c r="A1301" s="707" t="s">
        <v>545</v>
      </c>
      <c r="B1301" s="708"/>
      <c r="C1301" s="708"/>
      <c r="D1301" s="708"/>
      <c r="E1301" s="708"/>
      <c r="F1301" s="709"/>
      <c r="G1301" s="710"/>
      <c r="H1301" s="412">
        <v>8</v>
      </c>
      <c r="I1301" s="410" t="s">
        <v>405</v>
      </c>
      <c r="J1301" s="711">
        <v>25559.99</v>
      </c>
      <c r="K1301" s="671"/>
    </row>
    <row r="1302" spans="1:11" ht="15" customHeight="1">
      <c r="A1302" s="707" t="s">
        <v>546</v>
      </c>
      <c r="B1302" s="708"/>
      <c r="C1302" s="708"/>
      <c r="D1302" s="708"/>
      <c r="E1302" s="708"/>
      <c r="F1302" s="709"/>
      <c r="G1302" s="710"/>
      <c r="H1302" s="412">
        <v>1</v>
      </c>
      <c r="I1302" s="410" t="s">
        <v>405</v>
      </c>
      <c r="J1302" s="670">
        <v>55637</v>
      </c>
      <c r="K1302" s="671"/>
    </row>
    <row r="1303" spans="1:11" ht="15" customHeight="1">
      <c r="A1303" s="707" t="s">
        <v>547</v>
      </c>
      <c r="B1303" s="708"/>
      <c r="C1303" s="708"/>
      <c r="D1303" s="708"/>
      <c r="E1303" s="708"/>
      <c r="F1303" s="709"/>
      <c r="G1303" s="710"/>
      <c r="H1303" s="412">
        <v>25</v>
      </c>
      <c r="I1303" s="410" t="s">
        <v>405</v>
      </c>
      <c r="J1303" s="670">
        <v>200861.96</v>
      </c>
      <c r="K1303" s="671"/>
    </row>
    <row r="1304" spans="1:11" ht="15" customHeight="1">
      <c r="A1304" s="718" t="s">
        <v>548</v>
      </c>
      <c r="B1304" s="719"/>
      <c r="C1304" s="719"/>
      <c r="D1304" s="719"/>
      <c r="E1304" s="719"/>
      <c r="F1304" s="719"/>
      <c r="G1304" s="720"/>
      <c r="H1304" s="412">
        <v>3</v>
      </c>
      <c r="I1304" s="410" t="s">
        <v>405</v>
      </c>
      <c r="J1304" s="670">
        <v>10827.66</v>
      </c>
      <c r="K1304" s="671"/>
    </row>
    <row r="1305" spans="1:11" ht="15" customHeight="1">
      <c r="A1305" s="718" t="s">
        <v>549</v>
      </c>
      <c r="B1305" s="719"/>
      <c r="C1305" s="719"/>
      <c r="D1305" s="719"/>
      <c r="E1305" s="719"/>
      <c r="F1305" s="719"/>
      <c r="G1305" s="720"/>
      <c r="H1305" s="412">
        <v>150</v>
      </c>
      <c r="I1305" s="410" t="s">
        <v>405</v>
      </c>
      <c r="J1305" s="670">
        <v>308907.46999999997</v>
      </c>
      <c r="K1305" s="671"/>
    </row>
    <row r="1306" spans="1:11" ht="15" customHeight="1">
      <c r="A1306" s="718" t="s">
        <v>550</v>
      </c>
      <c r="B1306" s="719"/>
      <c r="C1306" s="719"/>
      <c r="D1306" s="719"/>
      <c r="E1306" s="719"/>
      <c r="F1306" s="719"/>
      <c r="G1306" s="720"/>
      <c r="H1306" s="412">
        <v>5600</v>
      </c>
      <c r="I1306" s="410" t="s">
        <v>405</v>
      </c>
      <c r="J1306" s="670">
        <v>33961.64</v>
      </c>
      <c r="K1306" s="671"/>
    </row>
    <row r="1307" spans="1:11" ht="15" customHeight="1">
      <c r="A1307" s="707" t="s">
        <v>551</v>
      </c>
      <c r="B1307" s="708"/>
      <c r="C1307" s="708"/>
      <c r="D1307" s="708"/>
      <c r="E1307" s="708"/>
      <c r="F1307" s="709"/>
      <c r="G1307" s="710"/>
      <c r="H1307" s="412">
        <v>1</v>
      </c>
      <c r="I1307" s="410" t="s">
        <v>405</v>
      </c>
      <c r="J1307" s="670">
        <v>11595.86</v>
      </c>
      <c r="K1307" s="671"/>
    </row>
    <row r="1308" spans="1:11" s="83" customFormat="1" ht="15" customHeight="1">
      <c r="A1308" s="707" t="s">
        <v>552</v>
      </c>
      <c r="B1308" s="708"/>
      <c r="C1308" s="708"/>
      <c r="D1308" s="708"/>
      <c r="E1308" s="708"/>
      <c r="F1308" s="709"/>
      <c r="G1308" s="710"/>
      <c r="H1308" s="412">
        <v>10</v>
      </c>
      <c r="I1308" s="410" t="s">
        <v>405</v>
      </c>
      <c r="J1308" s="670">
        <v>2301</v>
      </c>
      <c r="K1308" s="671"/>
    </row>
    <row r="1309" spans="1:11" s="83" customFormat="1" ht="15" customHeight="1">
      <c r="A1309" s="707" t="s">
        <v>553</v>
      </c>
      <c r="B1309" s="708"/>
      <c r="C1309" s="708"/>
      <c r="D1309" s="708"/>
      <c r="E1309" s="708"/>
      <c r="F1309" s="709"/>
      <c r="G1309" s="710"/>
      <c r="H1309" s="412">
        <v>180</v>
      </c>
      <c r="I1309" s="410" t="s">
        <v>405</v>
      </c>
      <c r="J1309" s="670">
        <v>23576.400000000001</v>
      </c>
      <c r="K1309" s="671"/>
    </row>
    <row r="1310" spans="1:11" s="83" customFormat="1" ht="15" customHeight="1">
      <c r="A1310" s="707" t="s">
        <v>554</v>
      </c>
      <c r="B1310" s="708"/>
      <c r="C1310" s="708"/>
      <c r="D1310" s="708"/>
      <c r="E1310" s="708"/>
      <c r="F1310" s="709"/>
      <c r="G1310" s="710"/>
      <c r="H1310" s="412">
        <v>297</v>
      </c>
      <c r="I1310" s="410" t="s">
        <v>405</v>
      </c>
      <c r="J1310" s="670">
        <v>102287.45</v>
      </c>
      <c r="K1310" s="671"/>
    </row>
    <row r="1311" spans="1:11" s="83" customFormat="1" ht="15" customHeight="1" thickBot="1">
      <c r="A1311" s="707" t="s">
        <v>555</v>
      </c>
      <c r="B1311" s="708"/>
      <c r="C1311" s="708"/>
      <c r="D1311" s="708"/>
      <c r="E1311" s="708"/>
      <c r="F1311" s="709"/>
      <c r="G1311" s="710"/>
      <c r="H1311" s="411">
        <v>17</v>
      </c>
      <c r="I1311" s="383" t="s">
        <v>405</v>
      </c>
      <c r="J1311" s="711">
        <v>39725.879999999997</v>
      </c>
      <c r="K1311" s="712"/>
    </row>
    <row r="1312" spans="1:11" ht="15" customHeight="1" thickBot="1">
      <c r="A1312" s="713" t="s">
        <v>556</v>
      </c>
      <c r="B1312" s="714"/>
      <c r="C1312" s="714"/>
      <c r="D1312" s="714"/>
      <c r="E1312" s="714"/>
      <c r="F1312" s="714"/>
      <c r="G1312" s="714"/>
      <c r="H1312" s="714"/>
      <c r="I1312" s="715"/>
      <c r="J1312" s="716">
        <f>SUM(J1265:K1311)</f>
        <v>8700337.1130000018</v>
      </c>
      <c r="K1312" s="717"/>
    </row>
    <row r="1313" spans="1:11" s="113" customFormat="1" ht="15" customHeight="1">
      <c r="A1313" s="247"/>
      <c r="B1313" s="247"/>
      <c r="C1313" s="247"/>
      <c r="D1313" s="247"/>
      <c r="E1313" s="247"/>
      <c r="F1313" s="248"/>
      <c r="G1313" s="248"/>
      <c r="H1313" s="249"/>
      <c r="I1313" s="250"/>
      <c r="J1313" s="251"/>
      <c r="K1313" s="251"/>
    </row>
    <row r="1314" spans="1:11" ht="42" customHeight="1">
      <c r="A1314" s="694" t="s">
        <v>730</v>
      </c>
      <c r="B1314" s="695"/>
      <c r="C1314" s="695"/>
      <c r="D1314" s="695"/>
      <c r="E1314" s="695"/>
      <c r="F1314" s="695"/>
      <c r="G1314" s="695"/>
      <c r="H1314" s="695"/>
      <c r="I1314" s="695"/>
      <c r="J1314" s="695"/>
      <c r="K1314" s="695"/>
    </row>
    <row r="1315" spans="1:11" ht="13.5" thickBot="1"/>
    <row r="1316" spans="1:11" ht="21" customHeight="1" thickBot="1">
      <c r="A1316" s="696" t="s">
        <v>731</v>
      </c>
      <c r="B1316" s="697"/>
      <c r="C1316" s="697"/>
      <c r="D1316" s="697"/>
      <c r="E1316" s="697"/>
      <c r="F1316" s="697"/>
      <c r="G1316" s="697"/>
      <c r="H1316" s="698"/>
      <c r="I1316" s="696" t="s">
        <v>732</v>
      </c>
      <c r="J1316" s="697"/>
      <c r="K1316" s="698"/>
    </row>
    <row r="1317" spans="1:11" s="253" customFormat="1" ht="29.1" customHeight="1" thickBot="1">
      <c r="A1317" s="699" t="s">
        <v>557</v>
      </c>
      <c r="B1317" s="700"/>
      <c r="C1317" s="701"/>
      <c r="D1317" s="699" t="s">
        <v>213</v>
      </c>
      <c r="E1317" s="701"/>
      <c r="F1317" s="222" t="s">
        <v>281</v>
      </c>
      <c r="G1317" s="222" t="s">
        <v>282</v>
      </c>
      <c r="H1317" s="222" t="s">
        <v>283</v>
      </c>
      <c r="I1317" s="222" t="s">
        <v>281</v>
      </c>
      <c r="J1317" s="252" t="s">
        <v>282</v>
      </c>
      <c r="K1317" s="222" t="s">
        <v>283</v>
      </c>
    </row>
    <row r="1318" spans="1:11" ht="15" customHeight="1">
      <c r="A1318" s="702" t="s">
        <v>789</v>
      </c>
      <c r="B1318" s="703"/>
      <c r="C1318" s="704"/>
      <c r="D1318" s="705" t="s">
        <v>43</v>
      </c>
      <c r="E1318" s="706"/>
      <c r="F1318" s="501">
        <v>1</v>
      </c>
      <c r="G1318" s="501" t="s">
        <v>405</v>
      </c>
      <c r="H1318" s="501">
        <v>38500</v>
      </c>
      <c r="I1318" s="530">
        <v>1</v>
      </c>
      <c r="J1318" s="530" t="s">
        <v>405</v>
      </c>
      <c r="K1318" s="501">
        <v>71000</v>
      </c>
    </row>
    <row r="1319" spans="1:11" ht="15" customHeight="1" thickBot="1">
      <c r="A1319" s="686" t="s">
        <v>790</v>
      </c>
      <c r="B1319" s="687"/>
      <c r="C1319" s="688"/>
      <c r="D1319" s="689" t="s">
        <v>43</v>
      </c>
      <c r="E1319" s="690"/>
      <c r="F1319" s="502">
        <v>1</v>
      </c>
      <c r="G1319" s="502" t="s">
        <v>405</v>
      </c>
      <c r="H1319" s="502">
        <v>126500</v>
      </c>
      <c r="I1319" s="531">
        <v>0</v>
      </c>
      <c r="J1319" s="531" t="s">
        <v>405</v>
      </c>
      <c r="K1319" s="502">
        <v>0</v>
      </c>
    </row>
    <row r="1320" spans="1:11" ht="15" customHeight="1" thickBot="1">
      <c r="A1320" s="691" t="s">
        <v>70</v>
      </c>
      <c r="B1320" s="692"/>
      <c r="C1320" s="693"/>
      <c r="D1320" s="691" t="s">
        <v>43</v>
      </c>
      <c r="E1320" s="693"/>
      <c r="F1320" s="216">
        <f>SUM(F1318:F1319)</f>
        <v>2</v>
      </c>
      <c r="G1320" s="216" t="s">
        <v>405</v>
      </c>
      <c r="H1320" s="216">
        <f>SUM(H1318:H1319)</f>
        <v>165000</v>
      </c>
      <c r="I1320" s="254">
        <f>SUM(I1318:I1319)</f>
        <v>1</v>
      </c>
      <c r="J1320" s="255" t="s">
        <v>405</v>
      </c>
      <c r="K1320" s="216">
        <f>SUM(K1318:K1319)</f>
        <v>71000</v>
      </c>
    </row>
    <row r="1323" spans="1:11" s="210" customFormat="1" ht="15" customHeight="1">
      <c r="A1323" s="553" t="s">
        <v>300</v>
      </c>
      <c r="B1323" s="554"/>
      <c r="C1323" s="554"/>
      <c r="D1323" s="554"/>
      <c r="E1323" s="554"/>
      <c r="F1323" s="554"/>
      <c r="G1323" s="554"/>
      <c r="H1323" s="554"/>
      <c r="I1323" s="554"/>
      <c r="J1323" s="554"/>
      <c r="K1323" s="554"/>
    </row>
    <row r="1325" spans="1:11" ht="43.5" customHeight="1">
      <c r="A1325" s="555" t="s">
        <v>320</v>
      </c>
      <c r="B1325" s="545"/>
      <c r="C1325" s="545"/>
      <c r="D1325" s="545"/>
      <c r="E1325" s="545"/>
      <c r="F1325" s="545"/>
      <c r="G1325" s="545"/>
      <c r="H1325" s="545"/>
      <c r="I1325" s="545"/>
      <c r="J1325" s="545"/>
      <c r="K1325" s="545"/>
    </row>
    <row r="1328" spans="1:11" ht="17.100000000000001" customHeight="1">
      <c r="A1328" s="655" t="s">
        <v>209</v>
      </c>
      <c r="B1328" s="655"/>
      <c r="C1328" s="655"/>
      <c r="D1328" s="655"/>
      <c r="E1328" s="655"/>
      <c r="F1328" s="655"/>
      <c r="G1328" s="655"/>
      <c r="H1328" s="655"/>
      <c r="I1328" s="655"/>
      <c r="J1328" s="655"/>
      <c r="K1328" s="655"/>
    </row>
    <row r="1329" spans="1:11" ht="17.100000000000001" customHeight="1">
      <c r="A1329" s="655" t="s">
        <v>256</v>
      </c>
      <c r="B1329" s="655"/>
      <c r="C1329" s="655"/>
      <c r="D1329" s="655"/>
      <c r="E1329" s="655"/>
      <c r="F1329" s="655"/>
      <c r="G1329" s="655"/>
      <c r="H1329" s="655"/>
      <c r="I1329" s="655"/>
      <c r="J1329" s="655"/>
      <c r="K1329" s="655"/>
    </row>
    <row r="1330" spans="1:11" ht="17.100000000000001" customHeight="1">
      <c r="A1330" s="655" t="s">
        <v>558</v>
      </c>
      <c r="B1330" s="655"/>
      <c r="C1330" s="655"/>
      <c r="D1330" s="655"/>
      <c r="E1330" s="655"/>
      <c r="F1330" s="655"/>
      <c r="G1330" s="655"/>
      <c r="H1330" s="655"/>
      <c r="I1330" s="655"/>
      <c r="J1330" s="655"/>
      <c r="K1330" s="655"/>
    </row>
    <row r="1332" spans="1:11" ht="13.5" thickBot="1">
      <c r="A1332" s="85"/>
      <c r="B1332" s="85"/>
      <c r="C1332" s="86"/>
      <c r="D1332" s="86"/>
      <c r="E1332" s="87"/>
      <c r="F1332" s="86"/>
      <c r="G1332" s="87"/>
      <c r="H1332" s="87"/>
      <c r="I1332" s="87"/>
      <c r="J1332" s="88"/>
      <c r="K1332" s="88" t="s">
        <v>211</v>
      </c>
    </row>
    <row r="1333" spans="1:11" ht="41.1" customHeight="1">
      <c r="A1333" s="656" t="s">
        <v>258</v>
      </c>
      <c r="B1333" s="658" t="s">
        <v>259</v>
      </c>
      <c r="C1333" s="656" t="s">
        <v>559</v>
      </c>
      <c r="D1333" s="656" t="s">
        <v>260</v>
      </c>
      <c r="E1333" s="89" t="s">
        <v>214</v>
      </c>
      <c r="F1333" s="659" t="s">
        <v>215</v>
      </c>
      <c r="G1333" s="609"/>
      <c r="H1333" s="659" t="s">
        <v>711</v>
      </c>
      <c r="I1333" s="660"/>
      <c r="J1333" s="659" t="s">
        <v>712</v>
      </c>
      <c r="K1333" s="660"/>
    </row>
    <row r="1334" spans="1:11" ht="21" customHeight="1" thickBot="1">
      <c r="A1334" s="657"/>
      <c r="B1334" s="560"/>
      <c r="C1334" s="657"/>
      <c r="D1334" s="578"/>
      <c r="E1334" s="91" t="s">
        <v>70</v>
      </c>
      <c r="F1334" s="92" t="s">
        <v>219</v>
      </c>
      <c r="G1334" s="91" t="s">
        <v>70</v>
      </c>
      <c r="H1334" s="92" t="s">
        <v>219</v>
      </c>
      <c r="I1334" s="91" t="s">
        <v>70</v>
      </c>
      <c r="J1334" s="92" t="s">
        <v>219</v>
      </c>
      <c r="K1334" s="91" t="s">
        <v>70</v>
      </c>
    </row>
    <row r="1335" spans="1:11" ht="21" customHeight="1">
      <c r="A1335" s="642" t="s">
        <v>560</v>
      </c>
      <c r="B1335" s="643" t="s">
        <v>561</v>
      </c>
      <c r="C1335" s="184" t="s">
        <v>41</v>
      </c>
      <c r="D1335" s="644" t="s">
        <v>733</v>
      </c>
      <c r="E1335" s="645">
        <v>1</v>
      </c>
      <c r="F1335" s="256">
        <v>0</v>
      </c>
      <c r="G1335" s="257">
        <v>400</v>
      </c>
      <c r="H1335" s="256">
        <v>0</v>
      </c>
      <c r="I1335" s="257">
        <v>0</v>
      </c>
      <c r="J1335" s="93">
        <v>0</v>
      </c>
      <c r="K1335" s="94">
        <v>400</v>
      </c>
    </row>
    <row r="1336" spans="1:11" ht="21" customHeight="1" thickBot="1">
      <c r="A1336" s="628"/>
      <c r="B1336" s="617"/>
      <c r="C1336" s="218" t="s">
        <v>42</v>
      </c>
      <c r="D1336" s="578"/>
      <c r="E1336" s="646"/>
      <c r="F1336" s="258">
        <v>0</v>
      </c>
      <c r="G1336" s="259">
        <v>0</v>
      </c>
      <c r="H1336" s="258">
        <v>0</v>
      </c>
      <c r="I1336" s="259">
        <v>0</v>
      </c>
      <c r="J1336" s="95">
        <v>0</v>
      </c>
      <c r="K1336" s="96">
        <v>0</v>
      </c>
    </row>
    <row r="1337" spans="1:11" ht="21" customHeight="1">
      <c r="A1337" s="647" t="s">
        <v>220</v>
      </c>
      <c r="B1337" s="97" t="s">
        <v>221</v>
      </c>
      <c r="C1337" s="189" t="s">
        <v>41</v>
      </c>
      <c r="D1337" s="651" t="s">
        <v>264</v>
      </c>
      <c r="E1337" s="653">
        <v>0</v>
      </c>
      <c r="F1337" s="260">
        <v>0</v>
      </c>
      <c r="G1337" s="261">
        <v>0</v>
      </c>
      <c r="H1337" s="260">
        <v>0</v>
      </c>
      <c r="I1337" s="261">
        <v>0</v>
      </c>
      <c r="J1337" s="106">
        <v>0</v>
      </c>
      <c r="K1337" s="107">
        <v>0</v>
      </c>
    </row>
    <row r="1338" spans="1:11" ht="21" customHeight="1" thickBot="1">
      <c r="A1338" s="648"/>
      <c r="B1338" s="101" t="s">
        <v>222</v>
      </c>
      <c r="C1338" s="190" t="s">
        <v>42</v>
      </c>
      <c r="D1338" s="652"/>
      <c r="E1338" s="654"/>
      <c r="F1338" s="102">
        <v>0</v>
      </c>
      <c r="G1338" s="262">
        <v>0</v>
      </c>
      <c r="H1338" s="102">
        <v>0</v>
      </c>
      <c r="I1338" s="262">
        <v>0</v>
      </c>
      <c r="J1338" s="104">
        <v>0</v>
      </c>
      <c r="K1338" s="105">
        <v>0</v>
      </c>
    </row>
    <row r="1339" spans="1:11" ht="21" customHeight="1">
      <c r="A1339" s="649"/>
      <c r="B1339" s="97" t="s">
        <v>223</v>
      </c>
      <c r="C1339" s="194" t="s">
        <v>41</v>
      </c>
      <c r="D1339" s="651" t="s">
        <v>264</v>
      </c>
      <c r="E1339" s="653">
        <v>0</v>
      </c>
      <c r="F1339" s="260">
        <v>0</v>
      </c>
      <c r="G1339" s="261">
        <v>0</v>
      </c>
      <c r="H1339" s="260">
        <v>0</v>
      </c>
      <c r="I1339" s="261">
        <v>0</v>
      </c>
      <c r="J1339" s="106">
        <v>0</v>
      </c>
      <c r="K1339" s="107">
        <v>49</v>
      </c>
    </row>
    <row r="1340" spans="1:11" ht="21" customHeight="1" thickBot="1">
      <c r="A1340" s="650"/>
      <c r="B1340" s="101" t="s">
        <v>224</v>
      </c>
      <c r="C1340" s="101" t="s">
        <v>42</v>
      </c>
      <c r="D1340" s="652"/>
      <c r="E1340" s="654"/>
      <c r="F1340" s="102">
        <v>0</v>
      </c>
      <c r="G1340" s="262">
        <v>0</v>
      </c>
      <c r="H1340" s="102">
        <v>0</v>
      </c>
      <c r="I1340" s="262">
        <v>0</v>
      </c>
      <c r="J1340" s="104">
        <v>0</v>
      </c>
      <c r="K1340" s="105">
        <v>0</v>
      </c>
    </row>
    <row r="1341" spans="1:11" ht="21" customHeight="1">
      <c r="A1341" s="627" t="s">
        <v>560</v>
      </c>
      <c r="B1341" s="629" t="s">
        <v>561</v>
      </c>
      <c r="C1341" s="196" t="s">
        <v>41</v>
      </c>
      <c r="D1341" s="631" t="s">
        <v>733</v>
      </c>
      <c r="E1341" s="633">
        <f t="shared" ref="E1341:K1341" si="24">(E1335+E1337)-E1339</f>
        <v>1</v>
      </c>
      <c r="F1341" s="263">
        <f t="shared" si="24"/>
        <v>0</v>
      </c>
      <c r="G1341" s="264">
        <f t="shared" si="24"/>
        <v>400</v>
      </c>
      <c r="H1341" s="263">
        <f t="shared" si="24"/>
        <v>0</v>
      </c>
      <c r="I1341" s="264">
        <f t="shared" si="24"/>
        <v>0</v>
      </c>
      <c r="J1341" s="109">
        <f t="shared" si="24"/>
        <v>0</v>
      </c>
      <c r="K1341" s="110">
        <f t="shared" si="24"/>
        <v>351</v>
      </c>
    </row>
    <row r="1342" spans="1:11" ht="21" customHeight="1" thickBot="1">
      <c r="A1342" s="628"/>
      <c r="B1342" s="630"/>
      <c r="C1342" s="219" t="s">
        <v>42</v>
      </c>
      <c r="D1342" s="632"/>
      <c r="E1342" s="634"/>
      <c r="F1342" s="265">
        <v>0</v>
      </c>
      <c r="G1342" s="266">
        <v>0</v>
      </c>
      <c r="H1342" s="265">
        <v>0</v>
      </c>
      <c r="I1342" s="266">
        <v>0</v>
      </c>
      <c r="J1342" s="111">
        <f>(J1336+J1338)-J1340</f>
        <v>0</v>
      </c>
      <c r="K1342" s="112">
        <f>(K1336+K1338)-K1340</f>
        <v>0</v>
      </c>
    </row>
    <row r="1343" spans="1:11" ht="21" customHeight="1">
      <c r="A1343" s="635" t="s">
        <v>225</v>
      </c>
      <c r="B1343" s="637"/>
      <c r="C1343" s="638"/>
      <c r="D1343" s="638"/>
      <c r="E1343" s="638"/>
      <c r="F1343" s="638"/>
      <c r="G1343" s="639"/>
      <c r="H1343" s="608" t="s">
        <v>41</v>
      </c>
      <c r="I1343" s="609"/>
      <c r="J1343" s="106">
        <v>0</v>
      </c>
      <c r="K1343" s="107">
        <v>0</v>
      </c>
    </row>
    <row r="1344" spans="1:11" ht="21" customHeight="1" thickBot="1">
      <c r="A1344" s="636"/>
      <c r="B1344" s="640"/>
      <c r="C1344" s="640"/>
      <c r="D1344" s="640"/>
      <c r="E1344" s="640"/>
      <c r="F1344" s="640"/>
      <c r="G1344" s="641"/>
      <c r="H1344" s="610" t="s">
        <v>42</v>
      </c>
      <c r="I1344" s="611"/>
      <c r="J1344" s="104">
        <v>0</v>
      </c>
      <c r="K1344" s="105">
        <v>0</v>
      </c>
    </row>
    <row r="1345" spans="1:11" ht="21" customHeight="1">
      <c r="A1345" s="602" t="s">
        <v>227</v>
      </c>
      <c r="B1345" s="603"/>
      <c r="C1345" s="603"/>
      <c r="D1345" s="603"/>
      <c r="E1345" s="603"/>
      <c r="F1345" s="603"/>
      <c r="G1345" s="604"/>
      <c r="H1345" s="608" t="s">
        <v>41</v>
      </c>
      <c r="I1345" s="609"/>
      <c r="J1345" s="106">
        <f>J1341-J1343</f>
        <v>0</v>
      </c>
      <c r="K1345" s="107">
        <f>K1341-K1343</f>
        <v>351</v>
      </c>
    </row>
    <row r="1346" spans="1:11" ht="21" customHeight="1" thickBot="1">
      <c r="A1346" s="605"/>
      <c r="B1346" s="606"/>
      <c r="C1346" s="606"/>
      <c r="D1346" s="606"/>
      <c r="E1346" s="606"/>
      <c r="F1346" s="606"/>
      <c r="G1346" s="607"/>
      <c r="H1346" s="610" t="s">
        <v>42</v>
      </c>
      <c r="I1346" s="611"/>
      <c r="J1346" s="104">
        <f>J1342-J1344</f>
        <v>0</v>
      </c>
      <c r="K1346" s="105">
        <f>K1342-K1344</f>
        <v>0</v>
      </c>
    </row>
    <row r="1347" spans="1:11" ht="21" customHeight="1">
      <c r="A1347" s="602" t="s">
        <v>713</v>
      </c>
      <c r="B1347" s="603"/>
      <c r="C1347" s="603"/>
      <c r="D1347" s="603"/>
      <c r="E1347" s="603"/>
      <c r="F1347" s="603"/>
      <c r="G1347" s="604"/>
      <c r="H1347" s="608" t="s">
        <v>41</v>
      </c>
      <c r="I1347" s="609"/>
      <c r="J1347" s="106">
        <v>0</v>
      </c>
      <c r="K1347" s="107">
        <v>350</v>
      </c>
    </row>
    <row r="1348" spans="1:11" ht="21" customHeight="1" thickBot="1">
      <c r="A1348" s="605"/>
      <c r="B1348" s="606"/>
      <c r="C1348" s="606"/>
      <c r="D1348" s="606"/>
      <c r="E1348" s="606"/>
      <c r="F1348" s="606"/>
      <c r="G1348" s="607"/>
      <c r="H1348" s="610" t="s">
        <v>42</v>
      </c>
      <c r="I1348" s="611"/>
      <c r="J1348" s="104">
        <v>0</v>
      </c>
      <c r="K1348" s="105">
        <v>0</v>
      </c>
    </row>
    <row r="1349" spans="1:11" ht="21" customHeight="1">
      <c r="A1349" s="602" t="s">
        <v>228</v>
      </c>
      <c r="B1349" s="603"/>
      <c r="C1349" s="603"/>
      <c r="D1349" s="603"/>
      <c r="E1349" s="603"/>
      <c r="F1349" s="603"/>
      <c r="G1349" s="604"/>
      <c r="H1349" s="608" t="s">
        <v>41</v>
      </c>
      <c r="I1349" s="609"/>
      <c r="J1349" s="106">
        <f>J1345-J1347</f>
        <v>0</v>
      </c>
      <c r="K1349" s="107">
        <f>K1345-K1347</f>
        <v>1</v>
      </c>
    </row>
    <row r="1350" spans="1:11" ht="21" customHeight="1" thickBot="1">
      <c r="A1350" s="605"/>
      <c r="B1350" s="606"/>
      <c r="C1350" s="606"/>
      <c r="D1350" s="606"/>
      <c r="E1350" s="606"/>
      <c r="F1350" s="606"/>
      <c r="G1350" s="607"/>
      <c r="H1350" s="610" t="s">
        <v>42</v>
      </c>
      <c r="I1350" s="611"/>
      <c r="J1350" s="104">
        <f>J1346-J1348</f>
        <v>0</v>
      </c>
      <c r="K1350" s="105">
        <f>K1346-K1348</f>
        <v>0</v>
      </c>
    </row>
    <row r="1351" spans="1:11" ht="21" customHeight="1">
      <c r="A1351" s="612" t="s">
        <v>714</v>
      </c>
      <c r="B1351" s="603"/>
      <c r="C1351" s="603"/>
      <c r="D1351" s="613"/>
      <c r="E1351" s="618" t="s">
        <v>229</v>
      </c>
      <c r="F1351" s="619"/>
      <c r="G1351" s="619"/>
      <c r="H1351" s="619"/>
      <c r="I1351" s="620"/>
      <c r="J1351" s="114">
        <v>0</v>
      </c>
      <c r="K1351" s="115">
        <f>(K1347+K1348)/(K1335+K1336)*100</f>
        <v>87.5</v>
      </c>
    </row>
    <row r="1352" spans="1:11" ht="21" customHeight="1">
      <c r="A1352" s="614"/>
      <c r="B1352" s="615"/>
      <c r="C1352" s="615"/>
      <c r="D1352" s="616"/>
      <c r="E1352" s="621" t="s">
        <v>230</v>
      </c>
      <c r="F1352" s="622"/>
      <c r="G1352" s="622"/>
      <c r="H1352" s="622"/>
      <c r="I1352" s="623"/>
      <c r="J1352" s="116">
        <v>0</v>
      </c>
      <c r="K1352" s="117">
        <f>(K1347+K1348)/(K1341+K1342)*100</f>
        <v>99.715099715099726</v>
      </c>
    </row>
    <row r="1353" spans="1:11" ht="21" customHeight="1" thickBot="1">
      <c r="A1353" s="605"/>
      <c r="B1353" s="606"/>
      <c r="C1353" s="606"/>
      <c r="D1353" s="617"/>
      <c r="E1353" s="624" t="s">
        <v>231</v>
      </c>
      <c r="F1353" s="625"/>
      <c r="G1353" s="625"/>
      <c r="H1353" s="625"/>
      <c r="I1353" s="626"/>
      <c r="J1353" s="118">
        <v>0</v>
      </c>
      <c r="K1353" s="119">
        <f>(K1347+K1348)/(K1345+K1346)*100</f>
        <v>99.715099715099726</v>
      </c>
    </row>
    <row r="1356" spans="1:11" ht="12.75" customHeight="1">
      <c r="A1356" s="553" t="s">
        <v>624</v>
      </c>
      <c r="B1356" s="554"/>
      <c r="C1356" s="554"/>
      <c r="D1356" s="554"/>
      <c r="E1356" s="554"/>
      <c r="F1356" s="554"/>
      <c r="G1356" s="554"/>
      <c r="H1356" s="554"/>
      <c r="I1356" s="554"/>
      <c r="J1356" s="554"/>
      <c r="K1356" s="554"/>
    </row>
    <row r="1357" spans="1:11" ht="15">
      <c r="A1357" s="207"/>
      <c r="B1357" s="143"/>
      <c r="C1357" s="143"/>
      <c r="D1357" s="143"/>
      <c r="E1357" s="143"/>
      <c r="F1357" s="143"/>
      <c r="G1357" s="143"/>
      <c r="H1357" s="143"/>
      <c r="I1357" s="143"/>
      <c r="J1357" s="143"/>
      <c r="K1357" s="146"/>
    </row>
    <row r="1358" spans="1:11">
      <c r="A1358" s="599" t="s">
        <v>266</v>
      </c>
      <c r="B1358" s="600"/>
      <c r="C1358" s="600"/>
      <c r="D1358" s="600"/>
      <c r="E1358" s="600"/>
      <c r="F1358" s="600"/>
      <c r="G1358" s="600"/>
      <c r="H1358" s="600"/>
      <c r="I1358" s="600"/>
      <c r="J1358" s="600"/>
      <c r="K1358" s="600"/>
    </row>
    <row r="1359" spans="1:11" ht="15">
      <c r="A1359" s="529"/>
      <c r="B1359" s="516"/>
      <c r="C1359" s="516"/>
      <c r="D1359" s="516"/>
      <c r="E1359" s="516"/>
      <c r="F1359" s="516"/>
      <c r="G1359" s="516"/>
      <c r="H1359" s="516"/>
      <c r="I1359" s="516"/>
      <c r="J1359" s="516"/>
      <c r="K1359" s="517"/>
    </row>
    <row r="1360" spans="1:11" ht="16.5" customHeight="1">
      <c r="A1360" s="685" t="s">
        <v>563</v>
      </c>
      <c r="B1360" s="685"/>
      <c r="C1360" s="685"/>
      <c r="D1360" s="685"/>
      <c r="E1360" s="685"/>
      <c r="F1360" s="685"/>
      <c r="G1360" s="685"/>
      <c r="H1360" s="685"/>
      <c r="I1360" s="685"/>
      <c r="J1360" s="685"/>
      <c r="K1360" s="685"/>
    </row>
    <row r="1361" spans="1:11">
      <c r="A1361" s="236"/>
      <c r="B1361" s="237"/>
      <c r="C1361" s="237"/>
      <c r="D1361" s="237"/>
      <c r="E1361" s="237"/>
      <c r="F1361" s="237"/>
      <c r="G1361" s="237"/>
      <c r="H1361" s="237"/>
      <c r="I1361" s="237"/>
      <c r="J1361" s="237"/>
      <c r="K1361" s="237"/>
    </row>
    <row r="1362" spans="1:11" ht="35.25" customHeight="1">
      <c r="A1362" s="599" t="s">
        <v>784</v>
      </c>
      <c r="B1362" s="600"/>
      <c r="C1362" s="600"/>
      <c r="D1362" s="600"/>
      <c r="E1362" s="600"/>
      <c r="F1362" s="600"/>
      <c r="G1362" s="600"/>
      <c r="H1362" s="600"/>
      <c r="I1362" s="600"/>
      <c r="J1362" s="600"/>
      <c r="K1362" s="600"/>
    </row>
    <row r="1363" spans="1:11">
      <c r="A1363" s="589"/>
      <c r="B1363" s="590"/>
      <c r="C1363" s="590"/>
      <c r="D1363" s="590"/>
      <c r="E1363" s="590"/>
      <c r="F1363" s="590"/>
      <c r="G1363" s="590"/>
      <c r="H1363" s="590"/>
      <c r="I1363" s="590"/>
      <c r="J1363" s="590"/>
      <c r="K1363" s="590"/>
    </row>
    <row r="1364" spans="1:11">
      <c r="A1364" s="236"/>
      <c r="B1364" s="237"/>
      <c r="C1364" s="237"/>
      <c r="D1364" s="237"/>
      <c r="E1364" s="237"/>
      <c r="F1364" s="237"/>
      <c r="G1364" s="237"/>
      <c r="H1364" s="237"/>
      <c r="I1364" s="237"/>
      <c r="J1364" s="237"/>
      <c r="K1364" s="237"/>
    </row>
    <row r="1365" spans="1:11" ht="15">
      <c r="A1365" s="145"/>
      <c r="B1365" s="143"/>
      <c r="C1365" s="143"/>
      <c r="D1365" s="143"/>
      <c r="E1365" s="143"/>
      <c r="F1365" s="143"/>
      <c r="G1365" s="143"/>
      <c r="H1365" s="143"/>
      <c r="I1365" s="143"/>
      <c r="J1365" s="143"/>
      <c r="K1365" s="146"/>
    </row>
    <row r="1366" spans="1:11" ht="15">
      <c r="A1366" s="591" t="s">
        <v>269</v>
      </c>
      <c r="B1366" s="592"/>
      <c r="C1366" s="592"/>
      <c r="D1366" s="592"/>
      <c r="E1366" s="592"/>
      <c r="F1366" s="592"/>
      <c r="G1366" s="592"/>
      <c r="H1366" s="592"/>
      <c r="I1366" s="592"/>
      <c r="J1366" s="592"/>
      <c r="K1366" s="592"/>
    </row>
    <row r="1367" spans="1:11" ht="15">
      <c r="A1367" s="145"/>
      <c r="B1367" s="143"/>
      <c r="C1367" s="143"/>
      <c r="D1367" s="143"/>
      <c r="E1367" s="143"/>
      <c r="F1367" s="143"/>
      <c r="G1367" s="143"/>
      <c r="H1367" s="143"/>
      <c r="I1367" s="143"/>
      <c r="J1367" s="143"/>
      <c r="K1367" s="146"/>
    </row>
    <row r="1368" spans="1:11" ht="15">
      <c r="A1368" s="593" t="s">
        <v>270</v>
      </c>
      <c r="B1368" s="592"/>
      <c r="C1368" s="592"/>
      <c r="D1368" s="592"/>
      <c r="E1368" s="208" t="s">
        <v>271</v>
      </c>
      <c r="F1368" s="594">
        <v>350113.42</v>
      </c>
      <c r="G1368" s="594"/>
      <c r="H1368" s="525"/>
      <c r="I1368" s="525"/>
      <c r="J1368" s="527"/>
      <c r="K1368" s="146"/>
    </row>
    <row r="1369" spans="1:11" ht="15">
      <c r="A1369" s="593" t="s">
        <v>272</v>
      </c>
      <c r="B1369" s="592"/>
      <c r="C1369" s="592"/>
      <c r="D1369" s="592"/>
      <c r="E1369" s="208" t="s">
        <v>271</v>
      </c>
      <c r="F1369" s="594">
        <v>0</v>
      </c>
      <c r="G1369" s="594"/>
      <c r="H1369" s="525"/>
      <c r="I1369" s="525"/>
      <c r="J1369" s="527"/>
      <c r="K1369" s="146"/>
    </row>
    <row r="1370" spans="1:11" ht="15">
      <c r="A1370" s="593" t="s">
        <v>273</v>
      </c>
      <c r="B1370" s="592"/>
      <c r="C1370" s="592"/>
      <c r="D1370" s="592"/>
      <c r="E1370" s="208" t="s">
        <v>271</v>
      </c>
      <c r="F1370" s="594">
        <v>0</v>
      </c>
      <c r="G1370" s="594"/>
      <c r="H1370" s="525"/>
      <c r="I1370" s="525"/>
      <c r="J1370" s="527"/>
      <c r="K1370" s="146"/>
    </row>
    <row r="1371" spans="1:11" ht="15">
      <c r="A1371" s="593" t="s">
        <v>275</v>
      </c>
      <c r="B1371" s="592"/>
      <c r="C1371" s="592"/>
      <c r="D1371" s="592"/>
      <c r="E1371" s="208" t="s">
        <v>271</v>
      </c>
      <c r="F1371" s="594">
        <v>0</v>
      </c>
      <c r="G1371" s="594"/>
      <c r="H1371" s="525"/>
      <c r="I1371" s="525"/>
      <c r="J1371" s="527"/>
      <c r="K1371" s="146"/>
    </row>
    <row r="1372" spans="1:11" ht="15">
      <c r="A1372" s="593" t="s">
        <v>276</v>
      </c>
      <c r="B1372" s="592"/>
      <c r="C1372" s="592"/>
      <c r="D1372" s="592"/>
      <c r="E1372" s="208" t="s">
        <v>271</v>
      </c>
      <c r="F1372" s="594">
        <v>0</v>
      </c>
      <c r="G1372" s="594"/>
      <c r="H1372" s="525"/>
      <c r="I1372" s="525"/>
      <c r="J1372" s="527"/>
      <c r="K1372" s="146"/>
    </row>
    <row r="1373" spans="1:11" ht="15.75" thickBot="1">
      <c r="A1373" s="595" t="s">
        <v>277</v>
      </c>
      <c r="B1373" s="596"/>
      <c r="C1373" s="596"/>
      <c r="D1373" s="596"/>
      <c r="E1373" s="209" t="s">
        <v>271</v>
      </c>
      <c r="F1373" s="597">
        <f>SUM(F1368:G1368)</f>
        <v>350113.42</v>
      </c>
      <c r="G1373" s="597"/>
      <c r="H1373" s="143"/>
      <c r="I1373" s="143"/>
      <c r="J1373" s="598"/>
      <c r="K1373" s="598"/>
    </row>
    <row r="1374" spans="1:11" ht="15.75" thickTop="1">
      <c r="A1374" s="145"/>
      <c r="B1374" s="143"/>
      <c r="C1374" s="143"/>
      <c r="D1374" s="143"/>
      <c r="E1374" s="143"/>
      <c r="F1374" s="143"/>
      <c r="G1374" s="143"/>
      <c r="H1374" s="143"/>
      <c r="I1374" s="143"/>
      <c r="J1374" s="143"/>
      <c r="K1374" s="146"/>
    </row>
    <row r="1375" spans="1:11" ht="15">
      <c r="A1375" s="145"/>
      <c r="B1375" s="143"/>
      <c r="C1375" s="143"/>
      <c r="D1375" s="143"/>
      <c r="E1375" s="143"/>
      <c r="F1375" s="143"/>
      <c r="G1375" s="143"/>
      <c r="H1375" s="143"/>
      <c r="I1375" s="143"/>
      <c r="J1375" s="143"/>
      <c r="K1375" s="146"/>
    </row>
    <row r="1376" spans="1:11" ht="15">
      <c r="A1376" s="145"/>
      <c r="B1376" s="143"/>
      <c r="C1376" s="143"/>
      <c r="D1376" s="143"/>
      <c r="E1376" s="143"/>
      <c r="F1376" s="143"/>
      <c r="G1376" s="143"/>
      <c r="H1376" s="143"/>
      <c r="I1376" s="143"/>
      <c r="J1376" s="143"/>
      <c r="K1376" s="146"/>
    </row>
    <row r="1377" spans="1:11" ht="15">
      <c r="A1377" s="145"/>
      <c r="B1377" s="143"/>
      <c r="C1377" s="143"/>
      <c r="D1377" s="143"/>
      <c r="E1377" s="143"/>
      <c r="F1377" s="143"/>
      <c r="G1377" s="143"/>
      <c r="H1377" s="143"/>
      <c r="I1377" s="143"/>
      <c r="J1377" s="143"/>
      <c r="K1377" s="146"/>
    </row>
    <row r="1378" spans="1:11" ht="15">
      <c r="A1378" s="145"/>
      <c r="B1378" s="143"/>
      <c r="C1378" s="143"/>
      <c r="D1378" s="143"/>
      <c r="E1378" s="143"/>
      <c r="F1378" s="143"/>
      <c r="G1378" s="143"/>
      <c r="H1378" s="143"/>
      <c r="I1378" s="143"/>
      <c r="J1378" s="143"/>
      <c r="K1378" s="146"/>
    </row>
    <row r="1379" spans="1:11" ht="15.75" thickBot="1">
      <c r="A1379" s="145"/>
      <c r="B1379" s="143"/>
      <c r="C1379" s="143"/>
      <c r="D1379" s="143"/>
      <c r="E1379" s="143"/>
      <c r="F1379" s="143"/>
      <c r="G1379" s="143"/>
      <c r="H1379" s="143"/>
      <c r="I1379" s="143"/>
      <c r="J1379" s="143"/>
      <c r="K1379" s="146"/>
    </row>
    <row r="1380" spans="1:11">
      <c r="A1380" s="557" t="s">
        <v>729</v>
      </c>
      <c r="B1380" s="580"/>
      <c r="C1380" s="580"/>
      <c r="D1380" s="580"/>
      <c r="E1380" s="580"/>
      <c r="F1380" s="580"/>
      <c r="G1380" s="581"/>
      <c r="H1380" s="576" t="s">
        <v>281</v>
      </c>
      <c r="I1380" s="576" t="s">
        <v>282</v>
      </c>
      <c r="J1380" s="557" t="s">
        <v>283</v>
      </c>
      <c r="K1380" s="581"/>
    </row>
    <row r="1381" spans="1:11">
      <c r="A1381" s="584" t="s">
        <v>284</v>
      </c>
      <c r="B1381" s="683"/>
      <c r="C1381" s="683"/>
      <c r="D1381" s="683"/>
      <c r="E1381" s="683"/>
      <c r="F1381" s="683"/>
      <c r="G1381" s="684"/>
      <c r="H1381" s="577"/>
      <c r="I1381" s="577"/>
      <c r="J1381" s="679"/>
      <c r="K1381" s="680"/>
    </row>
    <row r="1382" spans="1:11" ht="13.5" thickBot="1">
      <c r="A1382" s="672" t="s">
        <v>168</v>
      </c>
      <c r="B1382" s="673"/>
      <c r="C1382" s="673"/>
      <c r="D1382" s="673"/>
      <c r="E1382" s="673"/>
      <c r="F1382" s="673"/>
      <c r="G1382" s="674"/>
      <c r="H1382" s="678"/>
      <c r="I1382" s="678"/>
      <c r="J1382" s="681"/>
      <c r="K1382" s="682"/>
    </row>
    <row r="1383" spans="1:11">
      <c r="A1383" s="675" t="s">
        <v>565</v>
      </c>
      <c r="B1383" s="676"/>
      <c r="C1383" s="676"/>
      <c r="D1383" s="676"/>
      <c r="E1383" s="676"/>
      <c r="F1383" s="676"/>
      <c r="G1383" s="677"/>
      <c r="H1383" s="413">
        <v>1</v>
      </c>
      <c r="I1383" s="400" t="s">
        <v>407</v>
      </c>
      <c r="J1383" s="670">
        <v>24426</v>
      </c>
      <c r="K1383" s="671"/>
    </row>
    <row r="1384" spans="1:11">
      <c r="A1384" s="667" t="s">
        <v>566</v>
      </c>
      <c r="B1384" s="668"/>
      <c r="C1384" s="668"/>
      <c r="D1384" s="668"/>
      <c r="E1384" s="668"/>
      <c r="F1384" s="668"/>
      <c r="G1384" s="669"/>
      <c r="H1384" s="414">
        <v>1</v>
      </c>
      <c r="I1384" s="400" t="s">
        <v>407</v>
      </c>
      <c r="J1384" s="670">
        <v>4519.8</v>
      </c>
      <c r="K1384" s="671"/>
    </row>
    <row r="1385" spans="1:11">
      <c r="A1385" s="667" t="s">
        <v>567</v>
      </c>
      <c r="B1385" s="668"/>
      <c r="C1385" s="668"/>
      <c r="D1385" s="668"/>
      <c r="E1385" s="668"/>
      <c r="F1385" s="668"/>
      <c r="G1385" s="669"/>
      <c r="H1385" s="415">
        <v>1</v>
      </c>
      <c r="I1385" s="400" t="s">
        <v>407</v>
      </c>
      <c r="J1385" s="670">
        <v>50209</v>
      </c>
      <c r="K1385" s="671"/>
    </row>
    <row r="1386" spans="1:11">
      <c r="A1386" s="667" t="s">
        <v>568</v>
      </c>
      <c r="B1386" s="668"/>
      <c r="C1386" s="668"/>
      <c r="D1386" s="668"/>
      <c r="E1386" s="668"/>
      <c r="F1386" s="668"/>
      <c r="G1386" s="669"/>
      <c r="H1386" s="414">
        <v>1</v>
      </c>
      <c r="I1386" s="400" t="s">
        <v>407</v>
      </c>
      <c r="J1386" s="670">
        <v>37892.160000000003</v>
      </c>
      <c r="K1386" s="671"/>
    </row>
    <row r="1387" spans="1:11">
      <c r="A1387" s="667" t="s">
        <v>569</v>
      </c>
      <c r="B1387" s="668"/>
      <c r="C1387" s="668"/>
      <c r="D1387" s="668"/>
      <c r="E1387" s="668"/>
      <c r="F1387" s="668"/>
      <c r="G1387" s="669"/>
      <c r="H1387" s="414">
        <v>1</v>
      </c>
      <c r="I1387" s="400" t="s">
        <v>407</v>
      </c>
      <c r="J1387" s="670">
        <v>30465.19</v>
      </c>
      <c r="K1387" s="671"/>
    </row>
    <row r="1388" spans="1:11">
      <c r="A1388" s="667" t="s">
        <v>570</v>
      </c>
      <c r="B1388" s="668"/>
      <c r="C1388" s="668"/>
      <c r="D1388" s="668"/>
      <c r="E1388" s="668"/>
      <c r="F1388" s="668"/>
      <c r="G1388" s="669"/>
      <c r="H1388" s="414">
        <v>1</v>
      </c>
      <c r="I1388" s="400" t="s">
        <v>407</v>
      </c>
      <c r="J1388" s="670">
        <v>5753.16</v>
      </c>
      <c r="K1388" s="671"/>
    </row>
    <row r="1389" spans="1:11">
      <c r="A1389" s="667" t="s">
        <v>571</v>
      </c>
      <c r="B1389" s="668"/>
      <c r="C1389" s="668"/>
      <c r="D1389" s="668"/>
      <c r="E1389" s="668"/>
      <c r="F1389" s="668"/>
      <c r="G1389" s="669"/>
      <c r="H1389" s="414">
        <v>1</v>
      </c>
      <c r="I1389" s="400" t="s">
        <v>407</v>
      </c>
      <c r="J1389" s="670">
        <v>50386</v>
      </c>
      <c r="K1389" s="671"/>
    </row>
    <row r="1390" spans="1:11">
      <c r="A1390" s="667" t="s">
        <v>572</v>
      </c>
      <c r="B1390" s="668"/>
      <c r="C1390" s="668"/>
      <c r="D1390" s="668"/>
      <c r="E1390" s="668"/>
      <c r="F1390" s="668"/>
      <c r="G1390" s="669"/>
      <c r="H1390" s="414">
        <v>1</v>
      </c>
      <c r="I1390" s="400" t="s">
        <v>407</v>
      </c>
      <c r="J1390" s="670">
        <v>3972.24</v>
      </c>
      <c r="K1390" s="671"/>
    </row>
    <row r="1391" spans="1:11">
      <c r="A1391" s="667" t="s">
        <v>573</v>
      </c>
      <c r="B1391" s="668"/>
      <c r="C1391" s="668"/>
      <c r="D1391" s="668"/>
      <c r="E1391" s="668"/>
      <c r="F1391" s="668"/>
      <c r="G1391" s="669"/>
      <c r="H1391" s="414">
        <v>1</v>
      </c>
      <c r="I1391" s="400" t="s">
        <v>407</v>
      </c>
      <c r="J1391" s="670">
        <v>5450.88</v>
      </c>
      <c r="K1391" s="671"/>
    </row>
    <row r="1392" spans="1:11">
      <c r="A1392" s="667" t="s">
        <v>565</v>
      </c>
      <c r="B1392" s="668"/>
      <c r="C1392" s="668"/>
      <c r="D1392" s="668"/>
      <c r="E1392" s="668"/>
      <c r="F1392" s="668"/>
      <c r="G1392" s="669"/>
      <c r="H1392" s="414">
        <v>1</v>
      </c>
      <c r="I1392" s="400" t="s">
        <v>407</v>
      </c>
      <c r="J1392" s="670">
        <v>11210</v>
      </c>
      <c r="K1392" s="671"/>
    </row>
    <row r="1393" spans="1:11">
      <c r="A1393" s="667" t="s">
        <v>574</v>
      </c>
      <c r="B1393" s="668"/>
      <c r="C1393" s="668"/>
      <c r="D1393" s="668"/>
      <c r="E1393" s="668"/>
      <c r="F1393" s="668"/>
      <c r="G1393" s="669"/>
      <c r="H1393" s="414">
        <v>1</v>
      </c>
      <c r="I1393" s="400" t="s">
        <v>407</v>
      </c>
      <c r="J1393" s="670">
        <v>14747.64</v>
      </c>
      <c r="K1393" s="671"/>
    </row>
    <row r="1394" spans="1:11" ht="13.5" thickBot="1">
      <c r="A1394" s="667" t="s">
        <v>575</v>
      </c>
      <c r="B1394" s="668"/>
      <c r="C1394" s="668"/>
      <c r="D1394" s="668"/>
      <c r="E1394" s="668"/>
      <c r="F1394" s="668"/>
      <c r="G1394" s="669"/>
      <c r="H1394" s="414">
        <v>1</v>
      </c>
      <c r="I1394" s="400" t="s">
        <v>407</v>
      </c>
      <c r="J1394" s="670">
        <v>31683</v>
      </c>
      <c r="K1394" s="671"/>
    </row>
    <row r="1395" spans="1:11" ht="13.5" thickBot="1">
      <c r="A1395" s="661" t="s">
        <v>70</v>
      </c>
      <c r="B1395" s="662"/>
      <c r="C1395" s="662"/>
      <c r="D1395" s="662"/>
      <c r="E1395" s="662"/>
      <c r="F1395" s="663"/>
      <c r="G1395" s="664"/>
      <c r="H1395" s="216">
        <f>SUM(H1383:H1394)</f>
        <v>12</v>
      </c>
      <c r="I1395" s="217"/>
      <c r="J1395" s="665">
        <f>SUM(J1383:K1394)</f>
        <v>270715.07</v>
      </c>
      <c r="K1395" s="666"/>
    </row>
    <row r="1397" spans="1:11" s="113" customFormat="1" ht="12.75" customHeight="1">
      <c r="A1397" s="145"/>
      <c r="B1397" s="143"/>
      <c r="C1397" s="143"/>
      <c r="D1397" s="143"/>
      <c r="E1397" s="143"/>
      <c r="F1397" s="143"/>
      <c r="G1397" s="143"/>
      <c r="H1397" s="143"/>
      <c r="I1397" s="143"/>
      <c r="J1397" s="143"/>
      <c r="K1397" s="146"/>
    </row>
    <row r="1398" spans="1:11" s="113" customFormat="1" ht="26.25" customHeight="1">
      <c r="A1398" s="551" t="s">
        <v>325</v>
      </c>
      <c r="B1398" s="552"/>
      <c r="C1398" s="552"/>
      <c r="D1398" s="552"/>
      <c r="E1398" s="552"/>
      <c r="F1398" s="552"/>
      <c r="G1398" s="552"/>
      <c r="H1398" s="552"/>
      <c r="I1398" s="552"/>
      <c r="J1398" s="552"/>
      <c r="K1398" s="552"/>
    </row>
    <row r="1401" spans="1:11" s="210" customFormat="1" ht="15" customHeight="1">
      <c r="A1401" s="553" t="s">
        <v>300</v>
      </c>
      <c r="B1401" s="554"/>
      <c r="C1401" s="554"/>
      <c r="D1401" s="554"/>
      <c r="E1401" s="554"/>
      <c r="F1401" s="554"/>
      <c r="G1401" s="554"/>
      <c r="H1401" s="554"/>
      <c r="I1401" s="554"/>
      <c r="J1401" s="554"/>
      <c r="K1401" s="554"/>
    </row>
    <row r="1403" spans="1:11" ht="40.5" customHeight="1">
      <c r="A1403" s="555" t="s">
        <v>320</v>
      </c>
      <c r="B1403" s="545"/>
      <c r="C1403" s="545"/>
      <c r="D1403" s="545"/>
      <c r="E1403" s="545"/>
      <c r="F1403" s="545"/>
      <c r="G1403" s="545"/>
      <c r="H1403" s="545"/>
      <c r="I1403" s="545"/>
      <c r="J1403" s="545"/>
      <c r="K1403" s="545"/>
    </row>
    <row r="1405" spans="1:11" ht="17.100000000000001" customHeight="1">
      <c r="A1405" s="655" t="s">
        <v>209</v>
      </c>
      <c r="B1405" s="655"/>
      <c r="C1405" s="655"/>
      <c r="D1405" s="655"/>
      <c r="E1405" s="655"/>
      <c r="F1405" s="655"/>
      <c r="G1405" s="655"/>
      <c r="H1405" s="655"/>
      <c r="I1405" s="655"/>
      <c r="J1405" s="655"/>
      <c r="K1405" s="655"/>
    </row>
    <row r="1406" spans="1:11" ht="17.100000000000001" customHeight="1">
      <c r="A1406" s="655" t="s">
        <v>719</v>
      </c>
      <c r="B1406" s="655"/>
      <c r="C1406" s="655"/>
      <c r="D1406" s="655"/>
      <c r="E1406" s="655"/>
      <c r="F1406" s="655"/>
      <c r="G1406" s="655"/>
      <c r="H1406" s="655"/>
      <c r="I1406" s="655"/>
      <c r="J1406" s="655"/>
      <c r="K1406" s="655"/>
    </row>
    <row r="1407" spans="1:11" ht="17.100000000000001" customHeight="1">
      <c r="A1407" s="655" t="s">
        <v>576</v>
      </c>
      <c r="B1407" s="655"/>
      <c r="C1407" s="655"/>
      <c r="D1407" s="655"/>
      <c r="E1407" s="655"/>
      <c r="F1407" s="655"/>
      <c r="G1407" s="655"/>
      <c r="H1407" s="655"/>
      <c r="I1407" s="655"/>
      <c r="J1407" s="655"/>
      <c r="K1407" s="655"/>
    </row>
    <row r="1409" spans="1:11" ht="13.5" thickBot="1">
      <c r="A1409" s="85"/>
      <c r="B1409" s="85"/>
      <c r="C1409" s="86"/>
      <c r="D1409" s="86"/>
      <c r="E1409" s="87"/>
      <c r="F1409" s="86"/>
      <c r="G1409" s="87"/>
      <c r="H1409" s="87"/>
      <c r="I1409" s="87"/>
      <c r="J1409" s="88"/>
      <c r="K1409" s="88" t="s">
        <v>211</v>
      </c>
    </row>
    <row r="1410" spans="1:11" ht="41.1" customHeight="1">
      <c r="A1410" s="656" t="s">
        <v>258</v>
      </c>
      <c r="B1410" s="658" t="s">
        <v>259</v>
      </c>
      <c r="C1410" s="656" t="s">
        <v>559</v>
      </c>
      <c r="D1410" s="656" t="s">
        <v>260</v>
      </c>
      <c r="E1410" s="89" t="s">
        <v>214</v>
      </c>
      <c r="F1410" s="659" t="s">
        <v>215</v>
      </c>
      <c r="G1410" s="609"/>
      <c r="H1410" s="659" t="s">
        <v>711</v>
      </c>
      <c r="I1410" s="660"/>
      <c r="J1410" s="659" t="s">
        <v>712</v>
      </c>
      <c r="K1410" s="660"/>
    </row>
    <row r="1411" spans="1:11" ht="21" customHeight="1" thickBot="1">
      <c r="A1411" s="657"/>
      <c r="B1411" s="560"/>
      <c r="C1411" s="657"/>
      <c r="D1411" s="578"/>
      <c r="E1411" s="91" t="s">
        <v>70</v>
      </c>
      <c r="F1411" s="92" t="s">
        <v>219</v>
      </c>
      <c r="G1411" s="91" t="s">
        <v>70</v>
      </c>
      <c r="H1411" s="92" t="s">
        <v>219</v>
      </c>
      <c r="I1411" s="91" t="s">
        <v>70</v>
      </c>
      <c r="J1411" s="92" t="s">
        <v>219</v>
      </c>
      <c r="K1411" s="91" t="s">
        <v>70</v>
      </c>
    </row>
    <row r="1412" spans="1:11" ht="21" customHeight="1">
      <c r="A1412" s="642" t="s">
        <v>577</v>
      </c>
      <c r="B1412" s="643" t="s">
        <v>578</v>
      </c>
      <c r="C1412" s="184" t="s">
        <v>41</v>
      </c>
      <c r="D1412" s="644" t="s">
        <v>579</v>
      </c>
      <c r="E1412" s="645">
        <v>1</v>
      </c>
      <c r="F1412" s="256">
        <v>0</v>
      </c>
      <c r="G1412" s="257">
        <v>11900</v>
      </c>
      <c r="H1412" s="256">
        <v>0</v>
      </c>
      <c r="I1412" s="257">
        <v>11150</v>
      </c>
      <c r="J1412" s="93">
        <v>0</v>
      </c>
      <c r="K1412" s="94">
        <v>750</v>
      </c>
    </row>
    <row r="1413" spans="1:11" ht="21" customHeight="1" thickBot="1">
      <c r="A1413" s="628"/>
      <c r="B1413" s="617"/>
      <c r="C1413" s="218" t="s">
        <v>42</v>
      </c>
      <c r="D1413" s="578"/>
      <c r="E1413" s="646"/>
      <c r="F1413" s="258">
        <v>0</v>
      </c>
      <c r="G1413" s="259">
        <v>0</v>
      </c>
      <c r="H1413" s="258">
        <v>0</v>
      </c>
      <c r="I1413" s="259">
        <v>0</v>
      </c>
      <c r="J1413" s="95">
        <v>0</v>
      </c>
      <c r="K1413" s="96">
        <v>0</v>
      </c>
    </row>
    <row r="1414" spans="1:11" ht="21" customHeight="1">
      <c r="A1414" s="647" t="s">
        <v>220</v>
      </c>
      <c r="B1414" s="97" t="s">
        <v>221</v>
      </c>
      <c r="C1414" s="189" t="s">
        <v>41</v>
      </c>
      <c r="D1414" s="651" t="s">
        <v>264</v>
      </c>
      <c r="E1414" s="653">
        <v>0</v>
      </c>
      <c r="F1414" s="260">
        <v>0</v>
      </c>
      <c r="G1414" s="261">
        <v>0</v>
      </c>
      <c r="H1414" s="260">
        <v>0</v>
      </c>
      <c r="I1414" s="261">
        <v>0</v>
      </c>
      <c r="J1414" s="106">
        <v>0</v>
      </c>
      <c r="K1414" s="107">
        <v>0</v>
      </c>
    </row>
    <row r="1415" spans="1:11" ht="21" customHeight="1" thickBot="1">
      <c r="A1415" s="648"/>
      <c r="B1415" s="101" t="s">
        <v>222</v>
      </c>
      <c r="C1415" s="190" t="s">
        <v>42</v>
      </c>
      <c r="D1415" s="652"/>
      <c r="E1415" s="654"/>
      <c r="F1415" s="102">
        <v>0</v>
      </c>
      <c r="G1415" s="262">
        <v>0</v>
      </c>
      <c r="H1415" s="102">
        <v>0</v>
      </c>
      <c r="I1415" s="262">
        <v>0</v>
      </c>
      <c r="J1415" s="104">
        <v>0</v>
      </c>
      <c r="K1415" s="105">
        <v>0</v>
      </c>
    </row>
    <row r="1416" spans="1:11" ht="21" customHeight="1">
      <c r="A1416" s="649"/>
      <c r="B1416" s="97" t="s">
        <v>223</v>
      </c>
      <c r="C1416" s="194" t="s">
        <v>41</v>
      </c>
      <c r="D1416" s="651" t="s">
        <v>264</v>
      </c>
      <c r="E1416" s="653">
        <v>0</v>
      </c>
      <c r="F1416" s="260">
        <v>0</v>
      </c>
      <c r="G1416" s="261">
        <v>0</v>
      </c>
      <c r="H1416" s="260">
        <v>0</v>
      </c>
      <c r="I1416" s="261">
        <v>655</v>
      </c>
      <c r="J1416" s="106">
        <v>0</v>
      </c>
      <c r="K1416" s="107">
        <v>655</v>
      </c>
    </row>
    <row r="1417" spans="1:11" ht="21" customHeight="1" thickBot="1">
      <c r="A1417" s="650"/>
      <c r="B1417" s="101" t="s">
        <v>224</v>
      </c>
      <c r="C1417" s="101" t="s">
        <v>42</v>
      </c>
      <c r="D1417" s="652"/>
      <c r="E1417" s="654"/>
      <c r="F1417" s="102">
        <v>0</v>
      </c>
      <c r="G1417" s="262">
        <v>0</v>
      </c>
      <c r="H1417" s="102">
        <v>0</v>
      </c>
      <c r="I1417" s="262">
        <v>0</v>
      </c>
      <c r="J1417" s="104">
        <v>0</v>
      </c>
      <c r="K1417" s="105">
        <v>0</v>
      </c>
    </row>
    <row r="1418" spans="1:11" ht="21" customHeight="1">
      <c r="A1418" s="627" t="s">
        <v>577</v>
      </c>
      <c r="B1418" s="629" t="s">
        <v>578</v>
      </c>
      <c r="C1418" s="196" t="s">
        <v>41</v>
      </c>
      <c r="D1418" s="631" t="s">
        <v>579</v>
      </c>
      <c r="E1418" s="633">
        <f t="shared" ref="E1418:K1418" si="25">(E1412+E1414)-E1416</f>
        <v>1</v>
      </c>
      <c r="F1418" s="263">
        <f t="shared" si="25"/>
        <v>0</v>
      </c>
      <c r="G1418" s="264">
        <f t="shared" si="25"/>
        <v>11900</v>
      </c>
      <c r="H1418" s="263">
        <f t="shared" si="25"/>
        <v>0</v>
      </c>
      <c r="I1418" s="264">
        <f t="shared" si="25"/>
        <v>10495</v>
      </c>
      <c r="J1418" s="109">
        <f t="shared" si="25"/>
        <v>0</v>
      </c>
      <c r="K1418" s="110">
        <f t="shared" si="25"/>
        <v>95</v>
      </c>
    </row>
    <row r="1419" spans="1:11" ht="21" customHeight="1" thickBot="1">
      <c r="A1419" s="628"/>
      <c r="B1419" s="630"/>
      <c r="C1419" s="219" t="s">
        <v>42</v>
      </c>
      <c r="D1419" s="632"/>
      <c r="E1419" s="634"/>
      <c r="F1419" s="265">
        <v>0</v>
      </c>
      <c r="G1419" s="266">
        <v>0</v>
      </c>
      <c r="H1419" s="265">
        <v>0</v>
      </c>
      <c r="I1419" s="266">
        <v>0</v>
      </c>
      <c r="J1419" s="111">
        <f>(J1413+J1415)-J1417</f>
        <v>0</v>
      </c>
      <c r="K1419" s="112">
        <f>(K1413+K1415)-K1417</f>
        <v>0</v>
      </c>
    </row>
    <row r="1420" spans="1:11" ht="21" customHeight="1">
      <c r="A1420" s="635" t="s">
        <v>225</v>
      </c>
      <c r="B1420" s="637"/>
      <c r="C1420" s="638"/>
      <c r="D1420" s="638"/>
      <c r="E1420" s="638"/>
      <c r="F1420" s="638"/>
      <c r="G1420" s="639"/>
      <c r="H1420" s="608" t="s">
        <v>41</v>
      </c>
      <c r="I1420" s="609"/>
      <c r="J1420" s="106">
        <v>0</v>
      </c>
      <c r="K1420" s="107">
        <v>0</v>
      </c>
    </row>
    <row r="1421" spans="1:11" ht="21" customHeight="1" thickBot="1">
      <c r="A1421" s="636"/>
      <c r="B1421" s="640"/>
      <c r="C1421" s="640"/>
      <c r="D1421" s="640"/>
      <c r="E1421" s="640"/>
      <c r="F1421" s="640"/>
      <c r="G1421" s="641"/>
      <c r="H1421" s="610" t="s">
        <v>42</v>
      </c>
      <c r="I1421" s="611"/>
      <c r="J1421" s="104">
        <v>0</v>
      </c>
      <c r="K1421" s="105">
        <v>0</v>
      </c>
    </row>
    <row r="1422" spans="1:11" ht="21" customHeight="1">
      <c r="A1422" s="602" t="s">
        <v>227</v>
      </c>
      <c r="B1422" s="603"/>
      <c r="C1422" s="603"/>
      <c r="D1422" s="603"/>
      <c r="E1422" s="603"/>
      <c r="F1422" s="603"/>
      <c r="G1422" s="604"/>
      <c r="H1422" s="608" t="s">
        <v>41</v>
      </c>
      <c r="I1422" s="609"/>
      <c r="J1422" s="106">
        <f>J1418-J1420</f>
        <v>0</v>
      </c>
      <c r="K1422" s="107">
        <f>K1418-K1420</f>
        <v>95</v>
      </c>
    </row>
    <row r="1423" spans="1:11" ht="21" customHeight="1" thickBot="1">
      <c r="A1423" s="605"/>
      <c r="B1423" s="606"/>
      <c r="C1423" s="606"/>
      <c r="D1423" s="606"/>
      <c r="E1423" s="606"/>
      <c r="F1423" s="606"/>
      <c r="G1423" s="607"/>
      <c r="H1423" s="610" t="s">
        <v>42</v>
      </c>
      <c r="I1423" s="611"/>
      <c r="J1423" s="104">
        <f>J1419-J1421</f>
        <v>0</v>
      </c>
      <c r="K1423" s="105">
        <f>K1419-K1421</f>
        <v>0</v>
      </c>
    </row>
    <row r="1424" spans="1:11" ht="21" customHeight="1">
      <c r="A1424" s="602" t="s">
        <v>713</v>
      </c>
      <c r="B1424" s="603"/>
      <c r="C1424" s="603"/>
      <c r="D1424" s="603"/>
      <c r="E1424" s="603"/>
      <c r="F1424" s="603"/>
      <c r="G1424" s="604"/>
      <c r="H1424" s="608" t="s">
        <v>41</v>
      </c>
      <c r="I1424" s="609"/>
      <c r="J1424" s="106">
        <v>0</v>
      </c>
      <c r="K1424" s="107">
        <v>80</v>
      </c>
    </row>
    <row r="1425" spans="1:12" ht="21" customHeight="1" thickBot="1">
      <c r="A1425" s="605"/>
      <c r="B1425" s="606"/>
      <c r="C1425" s="606"/>
      <c r="D1425" s="606"/>
      <c r="E1425" s="606"/>
      <c r="F1425" s="606"/>
      <c r="G1425" s="607"/>
      <c r="H1425" s="610" t="s">
        <v>42</v>
      </c>
      <c r="I1425" s="611"/>
      <c r="J1425" s="104">
        <v>0</v>
      </c>
      <c r="K1425" s="105">
        <v>0</v>
      </c>
    </row>
    <row r="1426" spans="1:12" ht="21" customHeight="1">
      <c r="A1426" s="602" t="s">
        <v>228</v>
      </c>
      <c r="B1426" s="603"/>
      <c r="C1426" s="603"/>
      <c r="D1426" s="603"/>
      <c r="E1426" s="603"/>
      <c r="F1426" s="603"/>
      <c r="G1426" s="604"/>
      <c r="H1426" s="608" t="s">
        <v>41</v>
      </c>
      <c r="I1426" s="609"/>
      <c r="J1426" s="106">
        <f>J1422-J1424</f>
        <v>0</v>
      </c>
      <c r="K1426" s="107">
        <f>K1422-K1424</f>
        <v>15</v>
      </c>
    </row>
    <row r="1427" spans="1:12" ht="21" customHeight="1" thickBot="1">
      <c r="A1427" s="605"/>
      <c r="B1427" s="606"/>
      <c r="C1427" s="606"/>
      <c r="D1427" s="606"/>
      <c r="E1427" s="606"/>
      <c r="F1427" s="606"/>
      <c r="G1427" s="607"/>
      <c r="H1427" s="610" t="s">
        <v>42</v>
      </c>
      <c r="I1427" s="611"/>
      <c r="J1427" s="104">
        <f>J1423-J1425</f>
        <v>0</v>
      </c>
      <c r="K1427" s="105">
        <f>K1423-K1425</f>
        <v>0</v>
      </c>
    </row>
    <row r="1428" spans="1:12" ht="21" customHeight="1">
      <c r="A1428" s="612" t="s">
        <v>714</v>
      </c>
      <c r="B1428" s="603"/>
      <c r="C1428" s="603"/>
      <c r="D1428" s="613"/>
      <c r="E1428" s="618" t="s">
        <v>229</v>
      </c>
      <c r="F1428" s="619"/>
      <c r="G1428" s="619"/>
      <c r="H1428" s="619"/>
      <c r="I1428" s="620"/>
      <c r="J1428" s="114">
        <v>0</v>
      </c>
      <c r="K1428" s="115">
        <f>(K1424+K1425)/(K1412+K1413)*100</f>
        <v>10.666666666666668</v>
      </c>
    </row>
    <row r="1429" spans="1:12" ht="21" customHeight="1">
      <c r="A1429" s="614"/>
      <c r="B1429" s="615"/>
      <c r="C1429" s="615"/>
      <c r="D1429" s="616"/>
      <c r="E1429" s="621" t="s">
        <v>230</v>
      </c>
      <c r="F1429" s="622"/>
      <c r="G1429" s="622"/>
      <c r="H1429" s="622"/>
      <c r="I1429" s="623"/>
      <c r="J1429" s="116">
        <v>0</v>
      </c>
      <c r="K1429" s="117">
        <f>(K1424+K1425)/(K1418+K1419)*100</f>
        <v>84.210526315789465</v>
      </c>
    </row>
    <row r="1430" spans="1:12" ht="21" customHeight="1" thickBot="1">
      <c r="A1430" s="605"/>
      <c r="B1430" s="606"/>
      <c r="C1430" s="606"/>
      <c r="D1430" s="617"/>
      <c r="E1430" s="624" t="s">
        <v>231</v>
      </c>
      <c r="F1430" s="625"/>
      <c r="G1430" s="625"/>
      <c r="H1430" s="625"/>
      <c r="I1430" s="626"/>
      <c r="J1430" s="118">
        <v>0</v>
      </c>
      <c r="K1430" s="119">
        <f>(K1424+K1425)/(K1422+K1423)*100</f>
        <v>84.210526315789465</v>
      </c>
    </row>
    <row r="1436" spans="1:12">
      <c r="A1436" s="553" t="s">
        <v>562</v>
      </c>
      <c r="B1436" s="554"/>
      <c r="C1436" s="554"/>
      <c r="D1436" s="554"/>
      <c r="E1436" s="554"/>
      <c r="F1436" s="554"/>
      <c r="G1436" s="554"/>
      <c r="H1436" s="554"/>
      <c r="I1436" s="554"/>
      <c r="J1436" s="554"/>
      <c r="K1436" s="554"/>
    </row>
    <row r="1437" spans="1:12" ht="15">
      <c r="A1437" s="207"/>
      <c r="B1437" s="143"/>
      <c r="C1437" s="143"/>
      <c r="D1437" s="143"/>
      <c r="E1437" s="143"/>
      <c r="F1437" s="143"/>
      <c r="G1437" s="143"/>
      <c r="H1437" s="143"/>
      <c r="I1437" s="143"/>
      <c r="J1437" s="143"/>
      <c r="K1437" s="146"/>
    </row>
    <row r="1438" spans="1:12">
      <c r="A1438" s="599" t="s">
        <v>266</v>
      </c>
      <c r="B1438" s="600"/>
      <c r="C1438" s="600"/>
      <c r="D1438" s="600"/>
      <c r="E1438" s="600"/>
      <c r="F1438" s="600"/>
      <c r="G1438" s="600"/>
      <c r="H1438" s="600"/>
      <c r="I1438" s="600"/>
      <c r="J1438" s="600"/>
      <c r="K1438" s="600"/>
    </row>
    <row r="1439" spans="1:12" ht="15">
      <c r="A1439" s="145"/>
      <c r="B1439" s="143"/>
      <c r="C1439" s="143"/>
      <c r="D1439" s="143"/>
      <c r="E1439" s="143"/>
      <c r="F1439" s="143"/>
      <c r="G1439" s="143"/>
      <c r="H1439" s="143"/>
      <c r="I1439" s="143"/>
      <c r="J1439" s="143"/>
      <c r="K1439" s="146"/>
    </row>
    <row r="1440" spans="1:12" ht="24.75" customHeight="1">
      <c r="A1440" s="601" t="s">
        <v>800</v>
      </c>
      <c r="B1440" s="601"/>
      <c r="C1440" s="601"/>
      <c r="D1440" s="601"/>
      <c r="E1440" s="601"/>
      <c r="F1440" s="601"/>
      <c r="G1440" s="601"/>
      <c r="H1440" s="601"/>
      <c r="I1440" s="601"/>
      <c r="J1440" s="601"/>
      <c r="K1440" s="601"/>
      <c r="L1440" s="238"/>
    </row>
    <row r="1441" spans="1:11">
      <c r="A1441" s="236"/>
      <c r="B1441" s="237"/>
      <c r="C1441" s="237"/>
      <c r="D1441" s="237"/>
      <c r="E1441" s="237"/>
      <c r="F1441" s="237"/>
      <c r="G1441" s="237"/>
      <c r="H1441" s="237"/>
      <c r="I1441" s="237"/>
      <c r="J1441" s="237"/>
      <c r="K1441" s="237"/>
    </row>
    <row r="1442" spans="1:11" ht="38.25" customHeight="1">
      <c r="A1442" s="588" t="s">
        <v>772</v>
      </c>
      <c r="B1442" s="588"/>
      <c r="C1442" s="588"/>
      <c r="D1442" s="588"/>
      <c r="E1442" s="588"/>
      <c r="F1442" s="588"/>
      <c r="G1442" s="588"/>
      <c r="H1442" s="588"/>
      <c r="I1442" s="588"/>
      <c r="J1442" s="588"/>
      <c r="K1442" s="588"/>
    </row>
    <row r="1443" spans="1:11">
      <c r="A1443" s="589"/>
      <c r="B1443" s="590"/>
      <c r="C1443" s="590"/>
      <c r="D1443" s="590"/>
      <c r="E1443" s="590"/>
      <c r="F1443" s="590"/>
      <c r="G1443" s="590"/>
      <c r="H1443" s="590"/>
      <c r="I1443" s="590"/>
      <c r="J1443" s="590"/>
      <c r="K1443" s="590"/>
    </row>
    <row r="1444" spans="1:11" ht="15">
      <c r="A1444" s="145"/>
      <c r="B1444" s="143"/>
      <c r="C1444" s="143"/>
      <c r="D1444" s="143"/>
      <c r="E1444" s="143"/>
      <c r="F1444" s="143"/>
      <c r="G1444" s="143"/>
      <c r="H1444" s="143"/>
      <c r="I1444" s="143"/>
      <c r="J1444" s="143"/>
      <c r="K1444" s="146"/>
    </row>
    <row r="1445" spans="1:11" ht="15">
      <c r="A1445" s="591" t="s">
        <v>269</v>
      </c>
      <c r="B1445" s="592"/>
      <c r="C1445" s="592"/>
      <c r="D1445" s="592"/>
      <c r="E1445" s="592"/>
      <c r="F1445" s="592"/>
      <c r="G1445" s="592"/>
      <c r="H1445" s="592"/>
      <c r="I1445" s="592"/>
      <c r="J1445" s="592"/>
      <c r="K1445" s="592"/>
    </row>
    <row r="1446" spans="1:11" ht="15">
      <c r="A1446" s="145"/>
      <c r="B1446" s="143"/>
      <c r="C1446" s="143"/>
      <c r="D1446" s="143"/>
      <c r="E1446" s="143"/>
      <c r="F1446" s="143"/>
      <c r="G1446" s="143"/>
      <c r="H1446" s="143"/>
      <c r="I1446" s="143"/>
      <c r="J1446" s="143"/>
      <c r="K1446" s="146"/>
    </row>
    <row r="1447" spans="1:11" ht="15">
      <c r="A1447" s="593" t="s">
        <v>564</v>
      </c>
      <c r="B1447" s="592"/>
      <c r="C1447" s="592"/>
      <c r="D1447" s="592"/>
      <c r="E1447" s="208" t="s">
        <v>271</v>
      </c>
      <c r="F1447" s="594">
        <v>79809.710000000006</v>
      </c>
      <c r="G1447" s="594"/>
      <c r="H1447" s="4"/>
      <c r="I1447" s="4"/>
      <c r="J1447" s="143"/>
      <c r="K1447" s="146"/>
    </row>
    <row r="1448" spans="1:11" ht="15.75" thickBot="1">
      <c r="A1448" s="595" t="s">
        <v>277</v>
      </c>
      <c r="B1448" s="596"/>
      <c r="C1448" s="596"/>
      <c r="D1448" s="596"/>
      <c r="E1448" s="209" t="s">
        <v>271</v>
      </c>
      <c r="F1448" s="597">
        <f>SUM(F1447:G1447)</f>
        <v>79809.710000000006</v>
      </c>
      <c r="G1448" s="597"/>
      <c r="H1448" s="143"/>
      <c r="I1448" s="143"/>
      <c r="J1448" s="598"/>
      <c r="K1448" s="598"/>
    </row>
    <row r="1449" spans="1:11" ht="15.75" thickTop="1">
      <c r="A1449" s="145"/>
      <c r="B1449" s="143"/>
      <c r="C1449" s="143"/>
      <c r="D1449" s="143"/>
      <c r="E1449" s="143"/>
      <c r="F1449" s="143"/>
      <c r="G1449" s="143"/>
      <c r="H1449" s="143"/>
      <c r="I1449" s="143"/>
      <c r="J1449" s="143"/>
      <c r="K1449" s="146"/>
    </row>
    <row r="1450" spans="1:11" ht="15">
      <c r="A1450" s="145"/>
      <c r="B1450" s="143"/>
      <c r="C1450" s="143"/>
      <c r="D1450" s="143"/>
      <c r="E1450" s="143"/>
      <c r="F1450" s="143"/>
      <c r="G1450" s="143"/>
      <c r="H1450" s="143"/>
      <c r="I1450" s="143"/>
      <c r="J1450" s="143"/>
      <c r="K1450" s="146"/>
    </row>
    <row r="1451" spans="1:11" ht="15">
      <c r="A1451" s="145"/>
      <c r="B1451" s="143"/>
      <c r="C1451" s="143"/>
      <c r="D1451" s="143"/>
      <c r="E1451" s="143"/>
      <c r="F1451" s="143"/>
      <c r="G1451" s="143"/>
      <c r="H1451" s="143"/>
      <c r="I1451" s="143"/>
      <c r="J1451" s="143"/>
      <c r="K1451" s="146"/>
    </row>
    <row r="1452" spans="1:11" ht="28.5" customHeight="1">
      <c r="A1452" s="551" t="s">
        <v>325</v>
      </c>
      <c r="B1452" s="552"/>
      <c r="C1452" s="552"/>
      <c r="D1452" s="552"/>
      <c r="E1452" s="552"/>
      <c r="F1452" s="552"/>
      <c r="G1452" s="552"/>
      <c r="H1452" s="552"/>
      <c r="I1452" s="552"/>
      <c r="J1452" s="552"/>
      <c r="K1452" s="552"/>
    </row>
    <row r="1453" spans="1:11" ht="15">
      <c r="A1453" s="145"/>
      <c r="B1453" s="143"/>
      <c r="C1453" s="143"/>
      <c r="D1453" s="143"/>
      <c r="E1453" s="143"/>
      <c r="F1453" s="143"/>
      <c r="G1453" s="143"/>
      <c r="H1453" s="143"/>
      <c r="I1453" s="143"/>
      <c r="J1453" s="143"/>
      <c r="K1453" s="146"/>
    </row>
    <row r="1454" spans="1:11" ht="15">
      <c r="A1454" s="145"/>
      <c r="B1454" s="143"/>
      <c r="C1454" s="143"/>
      <c r="D1454" s="143"/>
      <c r="E1454" s="143"/>
      <c r="F1454" s="143"/>
      <c r="G1454" s="143"/>
      <c r="H1454" s="143"/>
      <c r="I1454" s="143"/>
      <c r="J1454" s="143"/>
      <c r="K1454" s="146"/>
    </row>
    <row r="1456" spans="1:11" ht="13.5" thickBot="1"/>
    <row r="1457" spans="1:12" ht="13.5" customHeight="1" thickBot="1">
      <c r="A1457" s="576" t="s">
        <v>260</v>
      </c>
      <c r="B1457" s="557" t="s">
        <v>308</v>
      </c>
      <c r="C1457" s="557" t="s">
        <v>168</v>
      </c>
      <c r="D1457" s="580"/>
      <c r="E1457" s="581"/>
      <c r="F1457" s="557" t="s">
        <v>309</v>
      </c>
      <c r="G1457" s="581"/>
      <c r="H1457" s="546" t="s">
        <v>707</v>
      </c>
      <c r="I1457" s="582"/>
      <c r="J1457" s="582"/>
      <c r="K1457" s="583"/>
    </row>
    <row r="1458" spans="1:12" s="210" customFormat="1" ht="28.5" customHeight="1" thickBot="1">
      <c r="A1458" s="577"/>
      <c r="B1458" s="579"/>
      <c r="C1458" s="584" t="s">
        <v>723</v>
      </c>
      <c r="D1458" s="585"/>
      <c r="E1458" s="586"/>
      <c r="F1458" s="576" t="s">
        <v>310</v>
      </c>
      <c r="G1458" s="576" t="s">
        <v>722</v>
      </c>
      <c r="H1458" s="546" t="s">
        <v>173</v>
      </c>
      <c r="I1458" s="582"/>
      <c r="J1458" s="557" t="s">
        <v>312</v>
      </c>
      <c r="K1458" s="558"/>
    </row>
    <row r="1459" spans="1:12" ht="54.75" customHeight="1" thickBot="1">
      <c r="A1459" s="578"/>
      <c r="B1459" s="559"/>
      <c r="C1459" s="559"/>
      <c r="D1459" s="587"/>
      <c r="E1459" s="560"/>
      <c r="F1459" s="578"/>
      <c r="G1459" s="578"/>
      <c r="H1459" s="222" t="s">
        <v>313</v>
      </c>
      <c r="I1459" s="222" t="s">
        <v>314</v>
      </c>
      <c r="J1459" s="559"/>
      <c r="K1459" s="560"/>
    </row>
    <row r="1460" spans="1:12" ht="52.5" customHeight="1">
      <c r="A1460" s="416" t="s">
        <v>580</v>
      </c>
      <c r="B1460" s="392" t="s">
        <v>581</v>
      </c>
      <c r="C1460" s="561" t="s">
        <v>582</v>
      </c>
      <c r="D1460" s="562"/>
      <c r="E1460" s="563"/>
      <c r="F1460" s="417" t="s">
        <v>583</v>
      </c>
      <c r="G1460" s="418">
        <v>1</v>
      </c>
      <c r="H1460" s="418">
        <v>0.7</v>
      </c>
      <c r="I1460" s="419">
        <v>0.7</v>
      </c>
      <c r="J1460" s="564">
        <v>3413919.06</v>
      </c>
      <c r="K1460" s="565"/>
      <c r="L1460" s="267"/>
    </row>
    <row r="1461" spans="1:12" ht="33.75">
      <c r="A1461" s="395" t="s">
        <v>584</v>
      </c>
      <c r="B1461" s="395" t="s">
        <v>585</v>
      </c>
      <c r="C1461" s="566" t="s">
        <v>582</v>
      </c>
      <c r="D1461" s="567"/>
      <c r="E1461" s="568"/>
      <c r="F1461" s="420" t="s">
        <v>586</v>
      </c>
      <c r="G1461" s="421">
        <v>1</v>
      </c>
      <c r="H1461" s="421">
        <v>0.3</v>
      </c>
      <c r="I1461" s="422">
        <v>0.3</v>
      </c>
      <c r="J1461" s="569">
        <v>51962.720000000001</v>
      </c>
      <c r="K1461" s="570"/>
      <c r="L1461" s="267"/>
    </row>
    <row r="1462" spans="1:12" ht="13.5" thickBot="1">
      <c r="A1462" s="231"/>
      <c r="B1462" s="231"/>
      <c r="C1462" s="571"/>
      <c r="D1462" s="572"/>
      <c r="E1462" s="573"/>
      <c r="F1462" s="231"/>
      <c r="G1462" s="231"/>
      <c r="H1462" s="231"/>
      <c r="I1462" s="235"/>
      <c r="J1462" s="574"/>
      <c r="K1462" s="575"/>
    </row>
    <row r="1463" spans="1:12" ht="13.5" thickBot="1">
      <c r="A1463" s="546" t="s">
        <v>70</v>
      </c>
      <c r="B1463" s="547"/>
      <c r="C1463" s="547"/>
      <c r="D1463" s="547"/>
      <c r="E1463" s="548"/>
      <c r="F1463" s="226">
        <v>0</v>
      </c>
      <c r="G1463" s="226">
        <v>0</v>
      </c>
      <c r="H1463" s="226">
        <v>0</v>
      </c>
      <c r="I1463" s="226">
        <v>0</v>
      </c>
      <c r="J1463" s="549">
        <f>J1460+J1461</f>
        <v>3465881.7800000003</v>
      </c>
      <c r="K1463" s="550"/>
    </row>
    <row r="1465" spans="1:12" s="113" customFormat="1" ht="12.75" customHeight="1">
      <c r="A1465" s="145"/>
      <c r="B1465" s="143"/>
      <c r="C1465" s="143"/>
      <c r="D1465" s="143"/>
      <c r="E1465" s="143"/>
      <c r="F1465" s="143"/>
      <c r="G1465" s="143"/>
      <c r="H1465" s="143"/>
      <c r="I1465" s="143"/>
      <c r="J1465" s="143"/>
      <c r="K1465" s="146"/>
    </row>
    <row r="1466" spans="1:12" s="113" customFormat="1" ht="26.25" customHeight="1">
      <c r="A1466" s="551" t="s">
        <v>325</v>
      </c>
      <c r="B1466" s="552"/>
      <c r="C1466" s="552"/>
      <c r="D1466" s="552"/>
      <c r="E1466" s="552"/>
      <c r="F1466" s="552"/>
      <c r="G1466" s="552"/>
      <c r="H1466" s="552"/>
      <c r="I1466" s="552"/>
      <c r="J1466" s="552"/>
      <c r="K1466" s="552"/>
    </row>
    <row r="1469" spans="1:12" s="210" customFormat="1" ht="15" customHeight="1">
      <c r="A1469" s="553" t="s">
        <v>300</v>
      </c>
      <c r="B1469" s="554"/>
      <c r="C1469" s="554"/>
      <c r="D1469" s="554"/>
      <c r="E1469" s="554"/>
      <c r="F1469" s="554"/>
      <c r="G1469" s="554"/>
      <c r="H1469" s="554"/>
      <c r="I1469" s="554"/>
      <c r="J1469" s="554"/>
      <c r="K1469" s="554"/>
    </row>
    <row r="1471" spans="1:12" ht="40.5" customHeight="1">
      <c r="A1471" s="555" t="s">
        <v>320</v>
      </c>
      <c r="B1471" s="545"/>
      <c r="C1471" s="545"/>
      <c r="D1471" s="545"/>
      <c r="E1471" s="545"/>
      <c r="F1471" s="545"/>
      <c r="G1471" s="545"/>
      <c r="H1471" s="545"/>
      <c r="I1471" s="545"/>
      <c r="J1471" s="545"/>
      <c r="K1471" s="545"/>
    </row>
    <row r="1479" spans="1:11" ht="18" customHeight="1">
      <c r="A1479" s="556" t="s">
        <v>587</v>
      </c>
      <c r="B1479" s="556"/>
      <c r="C1479" s="556"/>
      <c r="D1479" s="556"/>
      <c r="E1479" s="556"/>
      <c r="F1479" s="556"/>
      <c r="G1479" s="556"/>
      <c r="H1479" s="556"/>
      <c r="I1479" s="556"/>
      <c r="J1479" s="556"/>
      <c r="K1479" s="556"/>
    </row>
    <row r="1481" spans="1:11" ht="14.1" customHeight="1">
      <c r="A1481" s="545" t="s">
        <v>588</v>
      </c>
      <c r="B1481" s="545"/>
      <c r="C1481" s="545"/>
      <c r="D1481" s="545"/>
      <c r="E1481" s="545"/>
      <c r="F1481" s="545"/>
      <c r="G1481" s="545"/>
      <c r="H1481" s="545"/>
      <c r="I1481" s="545"/>
      <c r="J1481" s="545"/>
      <c r="K1481" s="545"/>
    </row>
    <row r="1483" spans="1:11" ht="14.1" customHeight="1">
      <c r="A1483" s="545" t="s">
        <v>589</v>
      </c>
      <c r="B1483" s="545"/>
      <c r="C1483" s="545"/>
      <c r="D1483" s="545"/>
      <c r="E1483" s="545"/>
      <c r="F1483" s="545"/>
      <c r="G1483" s="545"/>
      <c r="H1483" s="545"/>
      <c r="I1483" s="545"/>
      <c r="J1483" s="545"/>
      <c r="K1483" s="545"/>
    </row>
    <row r="1485" spans="1:11" ht="29.1" customHeight="1">
      <c r="A1485" s="545" t="s">
        <v>590</v>
      </c>
      <c r="B1485" s="545"/>
      <c r="C1485" s="545"/>
      <c r="D1485" s="545"/>
      <c r="E1485" s="545"/>
      <c r="F1485" s="545"/>
      <c r="G1485" s="545"/>
      <c r="H1485" s="545"/>
      <c r="I1485" s="545"/>
      <c r="J1485" s="545"/>
      <c r="K1485" s="545"/>
    </row>
    <row r="1487" spans="1:11" ht="14.1" customHeight="1">
      <c r="A1487" s="545" t="s">
        <v>591</v>
      </c>
      <c r="B1487" s="545"/>
      <c r="C1487" s="545"/>
      <c r="D1487" s="545"/>
      <c r="E1487" s="545"/>
      <c r="F1487" s="545"/>
      <c r="G1487" s="545"/>
      <c r="H1487" s="545"/>
      <c r="I1487" s="545"/>
      <c r="J1487" s="545"/>
      <c r="K1487" s="545"/>
    </row>
    <row r="1489" spans="1:11" ht="29.1" customHeight="1">
      <c r="A1489" s="545" t="s">
        <v>592</v>
      </c>
      <c r="B1489" s="545"/>
      <c r="C1489" s="545"/>
      <c r="D1489" s="545"/>
      <c r="E1489" s="545"/>
      <c r="F1489" s="545"/>
      <c r="G1489" s="545"/>
      <c r="H1489" s="545"/>
      <c r="I1489" s="545"/>
      <c r="J1489" s="545"/>
      <c r="K1489" s="545"/>
    </row>
    <row r="1491" spans="1:11" ht="42.75" customHeight="1">
      <c r="A1491" s="545" t="s">
        <v>593</v>
      </c>
      <c r="B1491" s="545"/>
      <c r="C1491" s="545"/>
      <c r="D1491" s="545"/>
      <c r="E1491" s="545"/>
      <c r="F1491" s="545"/>
      <c r="G1491" s="545"/>
      <c r="H1491" s="545"/>
      <c r="I1491" s="545"/>
      <c r="J1491" s="545"/>
      <c r="K1491" s="545"/>
    </row>
    <row r="1495" spans="1:11" ht="20.25" customHeight="1">
      <c r="A1495" s="542" t="s">
        <v>594</v>
      </c>
      <c r="B1495" s="542"/>
    </row>
    <row r="1496" spans="1:11" ht="16.5" customHeight="1">
      <c r="A1496" s="543" t="s">
        <v>595</v>
      </c>
      <c r="B1496" s="543"/>
    </row>
    <row r="1497" spans="1:11" ht="17.25" customHeight="1">
      <c r="C1497" s="544"/>
      <c r="D1497" s="544"/>
    </row>
  </sheetData>
  <mergeCells count="1760">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2"/>
  <sheetViews>
    <sheetView workbookViewId="0">
      <selection activeCell="A241" sqref="A241:K241"/>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088" t="s">
        <v>597</v>
      </c>
      <c r="B4" s="1088"/>
      <c r="C4" s="1088"/>
      <c r="D4" s="1088"/>
      <c r="E4" s="1088"/>
      <c r="F4" s="1088"/>
      <c r="G4" s="1088"/>
      <c r="H4" s="1088"/>
      <c r="I4" s="1088"/>
      <c r="J4" s="1088"/>
      <c r="K4" s="1088"/>
    </row>
    <row r="6" spans="1:11" s="2" customFormat="1" ht="21" customHeight="1">
      <c r="A6" s="1067" t="s">
        <v>702</v>
      </c>
      <c r="B6" s="1068"/>
      <c r="C6" s="1068"/>
      <c r="D6" s="1068"/>
      <c r="E6" s="1068"/>
      <c r="F6" s="1068"/>
      <c r="G6" s="1068"/>
      <c r="H6" s="1068"/>
      <c r="I6" s="1068"/>
      <c r="J6" s="1068"/>
      <c r="K6" s="1068"/>
    </row>
    <row r="10" spans="1:11" ht="18" customHeight="1">
      <c r="A10" s="556" t="s">
        <v>0</v>
      </c>
      <c r="B10" s="556"/>
      <c r="C10" s="556"/>
      <c r="D10" s="556"/>
      <c r="E10" s="556"/>
      <c r="F10" s="556"/>
      <c r="G10" s="556"/>
      <c r="H10" s="556"/>
      <c r="I10" s="556"/>
      <c r="J10" s="556"/>
      <c r="K10" s="556"/>
    </row>
    <row r="11" spans="1:11" ht="26.25" customHeight="1">
      <c r="A11" s="1089" t="s">
        <v>598</v>
      </c>
      <c r="B11" s="1090"/>
      <c r="C11" s="1090"/>
      <c r="D11" s="1090"/>
      <c r="E11" s="1090"/>
      <c r="F11" s="1090"/>
      <c r="G11" s="1090"/>
      <c r="H11" s="1090"/>
      <c r="I11" s="1090"/>
      <c r="J11" s="1090"/>
      <c r="K11" s="1090"/>
    </row>
    <row r="13" spans="1:11" ht="30" customHeight="1">
      <c r="A13" s="555" t="s">
        <v>301</v>
      </c>
      <c r="B13" s="545"/>
      <c r="C13" s="545"/>
      <c r="D13" s="545"/>
      <c r="E13" s="545"/>
      <c r="F13" s="545"/>
      <c r="G13" s="545"/>
      <c r="H13" s="545"/>
      <c r="I13" s="545"/>
      <c r="J13" s="545"/>
      <c r="K13" s="545"/>
    </row>
    <row r="16" spans="1:11" ht="15.75" customHeight="1">
      <c r="A16" s="556" t="s">
        <v>6</v>
      </c>
      <c r="B16" s="592"/>
      <c r="C16" s="592"/>
      <c r="D16" s="592"/>
      <c r="E16" s="592"/>
      <c r="F16" s="592"/>
      <c r="G16" s="592"/>
      <c r="H16" s="592"/>
      <c r="I16" s="592"/>
      <c r="J16" s="592"/>
      <c r="K16" s="592"/>
    </row>
    <row r="18" spans="1:11" ht="19.5" customHeight="1">
      <c r="A18" s="980" t="s">
        <v>7</v>
      </c>
      <c r="B18" s="592"/>
      <c r="C18" s="592"/>
      <c r="D18" s="592"/>
      <c r="E18" s="592"/>
      <c r="F18" s="592"/>
      <c r="G18" s="592"/>
      <c r="H18" s="592"/>
      <c r="I18" s="592"/>
      <c r="J18" s="592"/>
      <c r="K18" s="592"/>
    </row>
    <row r="19" spans="1:11" ht="15.75">
      <c r="A19" s="1065" t="s">
        <v>8</v>
      </c>
      <c r="B19" s="1065"/>
      <c r="C19" s="1065"/>
      <c r="D19" s="1065"/>
      <c r="E19" s="1065"/>
      <c r="F19" s="1065"/>
      <c r="G19" s="1065"/>
      <c r="H19" s="1065"/>
      <c r="I19" s="1065"/>
      <c r="J19" s="1065"/>
      <c r="K19" s="1065"/>
    </row>
    <row r="20" spans="1:11" ht="9" customHeight="1">
      <c r="A20" s="3"/>
      <c r="B20" s="4"/>
      <c r="C20" s="4"/>
      <c r="D20" s="4"/>
      <c r="E20" s="4"/>
      <c r="F20" s="4"/>
      <c r="G20" s="4"/>
      <c r="H20" s="4"/>
      <c r="I20" s="4"/>
      <c r="J20" s="4"/>
      <c r="K20" s="4"/>
    </row>
    <row r="21" spans="1:11">
      <c r="A21" s="2"/>
      <c r="B21" s="1061" t="s">
        <v>9</v>
      </c>
      <c r="C21" s="1061"/>
      <c r="D21" s="1061"/>
      <c r="E21" s="1061"/>
      <c r="F21" s="1061"/>
      <c r="G21" s="1061"/>
      <c r="H21" s="1061"/>
      <c r="I21" s="1061"/>
      <c r="J21" s="1061"/>
      <c r="K21" s="1061"/>
    </row>
    <row r="22" spans="1:11">
      <c r="A22" s="2"/>
      <c r="B22" s="1061" t="s">
        <v>10</v>
      </c>
      <c r="C22" s="1061"/>
      <c r="D22" s="1061"/>
      <c r="E22" s="1061"/>
      <c r="F22" s="1061"/>
      <c r="G22" s="1061"/>
      <c r="H22" s="1061"/>
      <c r="I22" s="1061"/>
      <c r="J22" s="1061"/>
      <c r="K22" s="1061"/>
    </row>
    <row r="23" spans="1:11">
      <c r="A23" s="2"/>
      <c r="B23" s="1061" t="s">
        <v>11</v>
      </c>
      <c r="C23" s="1061"/>
      <c r="D23" s="1061"/>
      <c r="E23" s="1061"/>
      <c r="F23" s="1061"/>
      <c r="G23" s="1061"/>
      <c r="H23" s="1061"/>
      <c r="I23" s="1061"/>
      <c r="J23" s="1061"/>
      <c r="K23" s="1061"/>
    </row>
    <row r="24" spans="1:11">
      <c r="A24" s="2"/>
      <c r="B24" s="1061" t="s">
        <v>12</v>
      </c>
      <c r="C24" s="1061"/>
      <c r="D24" s="1061"/>
      <c r="E24" s="1061"/>
      <c r="F24" s="1061"/>
      <c r="G24" s="1061"/>
      <c r="H24" s="1061"/>
      <c r="I24" s="1061"/>
      <c r="J24" s="1061"/>
      <c r="K24" s="1061"/>
    </row>
    <row r="25" spans="1:11" ht="42" customHeight="1">
      <c r="A25" s="1062" t="s">
        <v>13</v>
      </c>
      <c r="B25" s="1063"/>
      <c r="C25" s="1063"/>
      <c r="D25" s="1063"/>
      <c r="E25" s="1063"/>
      <c r="F25" s="1063"/>
      <c r="G25" s="1063"/>
      <c r="H25" s="1063"/>
      <c r="I25" s="1063"/>
      <c r="J25" s="1063"/>
      <c r="K25" s="1063"/>
    </row>
    <row r="26" spans="1:11" ht="10.5" customHeight="1">
      <c r="A26" s="5"/>
      <c r="B26" s="6"/>
      <c r="C26" s="6"/>
      <c r="D26" s="6"/>
      <c r="E26" s="6"/>
      <c r="F26" s="6"/>
      <c r="G26" s="6"/>
      <c r="H26" s="6"/>
      <c r="I26" s="6"/>
      <c r="J26" s="6"/>
      <c r="K26" s="6"/>
    </row>
    <row r="27" spans="1:11" ht="19.5" customHeight="1">
      <c r="A27" s="980" t="s">
        <v>14</v>
      </c>
      <c r="B27" s="592"/>
      <c r="C27" s="592"/>
      <c r="D27" s="592"/>
      <c r="E27" s="592"/>
      <c r="F27" s="592"/>
      <c r="G27" s="592"/>
      <c r="H27" s="592"/>
      <c r="I27" s="592"/>
      <c r="J27" s="592"/>
      <c r="K27" s="592"/>
    </row>
    <row r="28" spans="1:11" ht="18.75">
      <c r="A28" s="1064" t="s">
        <v>15</v>
      </c>
      <c r="B28" s="1064"/>
      <c r="C28" s="1064"/>
      <c r="D28" s="1064"/>
      <c r="E28" s="1064"/>
      <c r="F28" s="1064"/>
      <c r="G28" s="1064"/>
      <c r="H28" s="1064"/>
      <c r="I28" s="1064"/>
      <c r="J28" s="1064"/>
      <c r="K28" s="1064"/>
    </row>
    <row r="29" spans="1:11" ht="10.5" customHeight="1">
      <c r="A29" s="7"/>
      <c r="B29" s="6"/>
      <c r="C29" s="6"/>
      <c r="D29" s="6"/>
      <c r="E29" s="6"/>
      <c r="F29" s="6"/>
      <c r="G29" s="6"/>
      <c r="H29" s="6"/>
      <c r="I29" s="6"/>
      <c r="J29" s="6"/>
      <c r="K29" s="6"/>
    </row>
    <row r="30" spans="1:11">
      <c r="A30" s="1057" t="s">
        <v>16</v>
      </c>
      <c r="B30" s="1058"/>
      <c r="C30" s="1058"/>
      <c r="D30" s="1058"/>
      <c r="E30" s="1058"/>
      <c r="F30" s="1058"/>
      <c r="G30" s="1058"/>
      <c r="H30" s="1058"/>
      <c r="I30" s="1058"/>
      <c r="J30" s="1058"/>
      <c r="K30" s="1058"/>
    </row>
    <row r="31" spans="1:11">
      <c r="A31" s="1059" t="s">
        <v>17</v>
      </c>
      <c r="B31" s="1060"/>
      <c r="C31" s="1060"/>
      <c r="D31" s="1060"/>
      <c r="E31" s="1060"/>
      <c r="F31" s="1060"/>
      <c r="G31" s="1060"/>
      <c r="H31" s="1060"/>
      <c r="I31" s="1060"/>
      <c r="J31" s="1060"/>
      <c r="K31" s="1060"/>
    </row>
    <row r="32" spans="1:11">
      <c r="A32" s="1057" t="s">
        <v>18</v>
      </c>
      <c r="B32" s="1057"/>
      <c r="C32" s="1057"/>
      <c r="D32" s="1057"/>
      <c r="E32" s="1057"/>
      <c r="F32" s="1057"/>
      <c r="G32" s="1057"/>
      <c r="H32" s="1057"/>
      <c r="I32" s="1057"/>
      <c r="J32" s="1057"/>
      <c r="K32" s="1057"/>
    </row>
    <row r="33" spans="1:11">
      <c r="A33" s="1057" t="s">
        <v>19</v>
      </c>
      <c r="B33" s="1057"/>
      <c r="C33" s="1057"/>
      <c r="D33" s="1057"/>
      <c r="E33" s="1057"/>
      <c r="F33" s="1057"/>
      <c r="G33" s="1057"/>
      <c r="H33" s="1057"/>
      <c r="I33" s="1057"/>
      <c r="J33" s="1057"/>
      <c r="K33" s="1057"/>
    </row>
    <row r="35" spans="1:11" ht="16.5" customHeight="1">
      <c r="A35" s="980" t="s">
        <v>20</v>
      </c>
      <c r="B35" s="592"/>
      <c r="C35" s="592"/>
      <c r="D35" s="592"/>
      <c r="E35" s="592"/>
      <c r="F35" s="592"/>
      <c r="G35" s="592"/>
      <c r="H35" s="592"/>
      <c r="I35" s="592"/>
      <c r="J35" s="592"/>
      <c r="K35" s="592"/>
    </row>
    <row r="36" spans="1:11" ht="10.5" customHeight="1"/>
    <row r="37" spans="1:11">
      <c r="A37" s="545" t="s">
        <v>21</v>
      </c>
      <c r="B37" s="545"/>
      <c r="C37" s="545"/>
      <c r="D37" s="545"/>
      <c r="E37" s="545"/>
      <c r="F37" s="545"/>
      <c r="G37" s="545"/>
      <c r="H37" s="545"/>
      <c r="I37" s="545"/>
      <c r="J37" s="545"/>
      <c r="K37" s="545"/>
    </row>
    <row r="38" spans="1:11">
      <c r="A38" s="8"/>
      <c r="B38" s="9"/>
      <c r="C38" s="9"/>
      <c r="D38" s="9"/>
      <c r="E38" s="9"/>
      <c r="F38" s="9"/>
      <c r="G38" s="9"/>
      <c r="H38" s="9"/>
      <c r="I38" s="9"/>
      <c r="J38" s="9"/>
      <c r="K38" s="9"/>
    </row>
    <row r="39" spans="1:11">
      <c r="A39" s="981" t="s">
        <v>22</v>
      </c>
      <c r="B39" s="545"/>
      <c r="C39" s="545"/>
      <c r="D39" s="545"/>
      <c r="E39" s="545"/>
      <c r="F39" s="545"/>
      <c r="G39" s="545"/>
      <c r="H39" s="545"/>
      <c r="I39" s="545"/>
      <c r="J39" s="545"/>
      <c r="K39" s="545"/>
    </row>
    <row r="40" spans="1:11">
      <c r="A40" s="981" t="s">
        <v>23</v>
      </c>
      <c r="B40" s="545"/>
      <c r="C40" s="545"/>
      <c r="D40" s="545"/>
      <c r="E40" s="545"/>
      <c r="F40" s="545"/>
      <c r="G40" s="545"/>
      <c r="H40" s="545"/>
      <c r="I40" s="545"/>
      <c r="J40" s="545"/>
      <c r="K40" s="545"/>
    </row>
    <row r="41" spans="1:11">
      <c r="A41" s="981" t="s">
        <v>24</v>
      </c>
      <c r="B41" s="545"/>
      <c r="C41" s="545"/>
      <c r="D41" s="545"/>
      <c r="E41" s="545"/>
      <c r="F41" s="545"/>
      <c r="G41" s="545"/>
      <c r="H41" s="545"/>
      <c r="I41" s="545"/>
      <c r="J41" s="545"/>
      <c r="K41" s="545"/>
    </row>
    <row r="42" spans="1:11">
      <c r="A42" s="981" t="s">
        <v>25</v>
      </c>
      <c r="B42" s="545"/>
      <c r="C42" s="545"/>
      <c r="D42" s="545"/>
      <c r="E42" s="545"/>
      <c r="F42" s="545"/>
      <c r="G42" s="545"/>
      <c r="H42" s="545"/>
      <c r="I42" s="545"/>
      <c r="J42" s="545"/>
      <c r="K42" s="545"/>
    </row>
    <row r="43" spans="1:11">
      <c r="A43" s="545" t="s">
        <v>26</v>
      </c>
      <c r="B43" s="545"/>
      <c r="C43" s="545"/>
      <c r="D43" s="545"/>
      <c r="E43" s="545"/>
      <c r="F43" s="545"/>
      <c r="G43" s="545"/>
      <c r="H43" s="545"/>
      <c r="I43" s="545"/>
      <c r="J43" s="545"/>
      <c r="K43" s="545"/>
    </row>
    <row r="44" spans="1:11" ht="8.25" customHeight="1">
      <c r="A44" s="8"/>
      <c r="B44" s="9"/>
      <c r="C44" s="9"/>
      <c r="D44" s="9"/>
      <c r="E44" s="9"/>
      <c r="F44" s="9"/>
      <c r="G44" s="9"/>
      <c r="H44" s="9"/>
      <c r="I44" s="9"/>
      <c r="J44" s="9"/>
      <c r="K44" s="9"/>
    </row>
    <row r="45" spans="1:11">
      <c r="A45" s="981" t="s">
        <v>27</v>
      </c>
      <c r="B45" s="545"/>
      <c r="C45" s="545"/>
      <c r="D45" s="545"/>
      <c r="E45" s="545"/>
      <c r="F45" s="545"/>
      <c r="G45" s="545"/>
      <c r="H45" s="545"/>
      <c r="I45" s="545"/>
      <c r="J45" s="545"/>
      <c r="K45" s="545"/>
    </row>
    <row r="46" spans="1:11" ht="9" customHeight="1"/>
    <row r="47" spans="1:11" ht="15.75" customHeight="1">
      <c r="A47" s="981" t="s">
        <v>28</v>
      </c>
      <c r="B47" s="545"/>
      <c r="C47" s="545"/>
      <c r="D47" s="545"/>
      <c r="E47" s="545"/>
      <c r="F47" s="545"/>
      <c r="G47" s="545"/>
      <c r="H47" s="545"/>
      <c r="I47" s="545"/>
      <c r="J47" s="545"/>
      <c r="K47" s="545"/>
    </row>
    <row r="48" spans="1:11">
      <c r="A48" s="981" t="s">
        <v>29</v>
      </c>
      <c r="B48" s="545"/>
      <c r="C48" s="545"/>
      <c r="D48" s="545"/>
      <c r="E48" s="545"/>
      <c r="F48" s="545"/>
      <c r="G48" s="545"/>
      <c r="H48" s="545"/>
      <c r="I48" s="545"/>
      <c r="J48" s="545"/>
      <c r="K48" s="545"/>
    </row>
    <row r="49" spans="1:11" ht="9.75" customHeight="1">
      <c r="A49" s="8"/>
      <c r="B49" s="9"/>
      <c r="C49" s="9"/>
      <c r="D49" s="9"/>
      <c r="E49" s="9"/>
      <c r="F49" s="9"/>
      <c r="G49" s="9"/>
      <c r="H49" s="9"/>
      <c r="I49" s="9"/>
      <c r="J49" s="9"/>
      <c r="K49" s="9"/>
    </row>
    <row r="50" spans="1:11">
      <c r="A50" s="981" t="s">
        <v>30</v>
      </c>
      <c r="B50" s="545"/>
      <c r="C50" s="545"/>
      <c r="D50" s="545"/>
      <c r="E50" s="545"/>
      <c r="F50" s="545"/>
      <c r="G50" s="545"/>
      <c r="H50" s="545"/>
      <c r="I50" s="545"/>
      <c r="J50" s="545"/>
      <c r="K50" s="545"/>
    </row>
    <row r="51" spans="1:11" ht="12.75" customHeight="1">
      <c r="A51" s="8"/>
      <c r="B51" s="9"/>
      <c r="C51" s="9"/>
      <c r="D51" s="9"/>
      <c r="E51" s="9"/>
      <c r="F51" s="9"/>
      <c r="G51" s="9"/>
      <c r="H51" s="9"/>
      <c r="I51" s="9"/>
      <c r="J51" s="9"/>
      <c r="K51" s="9"/>
    </row>
    <row r="52" spans="1:11">
      <c r="A52" s="981" t="s">
        <v>31</v>
      </c>
      <c r="B52" s="545"/>
      <c r="C52" s="545"/>
      <c r="D52" s="545"/>
      <c r="E52" s="545"/>
      <c r="F52" s="545"/>
      <c r="G52" s="545"/>
      <c r="H52" s="545"/>
      <c r="I52" s="545"/>
      <c r="J52" s="545"/>
      <c r="K52" s="545"/>
    </row>
    <row r="53" spans="1:11" ht="18.75" customHeight="1">
      <c r="A53" s="981" t="s">
        <v>32</v>
      </c>
      <c r="B53" s="545"/>
      <c r="C53" s="545"/>
      <c r="D53" s="545"/>
      <c r="E53" s="545"/>
      <c r="F53" s="545"/>
      <c r="G53" s="545"/>
      <c r="H53" s="545"/>
      <c r="I53" s="545"/>
      <c r="J53" s="545"/>
      <c r="K53" s="545"/>
    </row>
    <row r="54" spans="1:11">
      <c r="A54" s="981" t="s">
        <v>33</v>
      </c>
      <c r="B54" s="545"/>
      <c r="C54" s="545"/>
      <c r="D54" s="545"/>
      <c r="E54" s="545"/>
      <c r="F54" s="545"/>
      <c r="G54" s="545"/>
      <c r="H54" s="545"/>
      <c r="I54" s="545"/>
      <c r="J54" s="545"/>
      <c r="K54" s="545"/>
    </row>
    <row r="55" spans="1:11" ht="10.5" customHeight="1"/>
    <row r="56" spans="1:11">
      <c r="A56" s="981" t="s">
        <v>34</v>
      </c>
      <c r="B56" s="545"/>
      <c r="C56" s="545"/>
      <c r="D56" s="545"/>
      <c r="E56" s="545"/>
      <c r="F56" s="545"/>
      <c r="G56" s="545"/>
      <c r="H56" s="545"/>
      <c r="I56" s="545"/>
      <c r="J56" s="545"/>
      <c r="K56" s="545"/>
    </row>
    <row r="57" spans="1:11" ht="17.100000000000001" customHeight="1">
      <c r="A57" s="981" t="s">
        <v>35</v>
      </c>
      <c r="B57" s="545"/>
      <c r="C57" s="545"/>
      <c r="D57" s="545"/>
      <c r="E57" s="545"/>
      <c r="F57" s="545"/>
      <c r="G57" s="545"/>
      <c r="H57" s="545"/>
      <c r="I57" s="545"/>
      <c r="J57" s="545"/>
      <c r="K57" s="545"/>
    </row>
    <row r="58" spans="1:11" ht="9.75" customHeight="1"/>
    <row r="59" spans="1:11">
      <c r="A59" s="981" t="s">
        <v>36</v>
      </c>
      <c r="B59" s="981"/>
      <c r="C59" s="981"/>
      <c r="D59" s="981"/>
      <c r="E59" s="981"/>
      <c r="F59" s="981"/>
      <c r="G59" s="981"/>
      <c r="H59" s="981"/>
      <c r="I59" s="981"/>
      <c r="J59" s="981"/>
      <c r="K59" s="981"/>
    </row>
    <row r="61" spans="1:11">
      <c r="A61" s="981" t="s">
        <v>37</v>
      </c>
      <c r="B61" s="545"/>
      <c r="C61" s="545"/>
      <c r="D61" s="545"/>
      <c r="E61" s="545"/>
      <c r="F61" s="545"/>
      <c r="G61" s="545"/>
      <c r="H61" s="545"/>
      <c r="I61" s="545"/>
      <c r="J61" s="545"/>
      <c r="K61" s="545"/>
    </row>
    <row r="62" spans="1:11" ht="12.75" customHeight="1">
      <c r="A62" s="8"/>
      <c r="B62" s="9"/>
      <c r="C62" s="9"/>
      <c r="D62" s="9"/>
      <c r="E62" s="9"/>
      <c r="F62" s="9"/>
      <c r="G62" s="9"/>
      <c r="H62" s="9"/>
      <c r="I62" s="9"/>
      <c r="J62" s="9"/>
      <c r="K62" s="9"/>
    </row>
    <row r="63" spans="1:11" s="2" customFormat="1" ht="17.100000000000001" customHeight="1">
      <c r="A63" s="980" t="s">
        <v>599</v>
      </c>
      <c r="B63" s="592"/>
      <c r="C63" s="592"/>
      <c r="D63" s="592"/>
      <c r="E63" s="592"/>
      <c r="F63" s="592"/>
      <c r="G63" s="592"/>
      <c r="H63" s="592"/>
      <c r="I63" s="592"/>
      <c r="J63" s="592"/>
      <c r="K63" s="592"/>
    </row>
    <row r="65" spans="1:11" ht="29.1" customHeight="1">
      <c r="A65" s="545" t="s">
        <v>39</v>
      </c>
      <c r="B65" s="545"/>
      <c r="C65" s="545"/>
      <c r="D65" s="545"/>
      <c r="E65" s="545"/>
      <c r="F65" s="545"/>
      <c r="G65" s="545"/>
      <c r="H65" s="545"/>
      <c r="I65" s="545"/>
      <c r="J65" s="545"/>
      <c r="K65" s="545"/>
    </row>
    <row r="67" spans="1:11" ht="15" customHeight="1">
      <c r="A67" s="981" t="s">
        <v>40</v>
      </c>
      <c r="B67" s="981"/>
      <c r="C67" s="10">
        <f>SUM(C68:C69)</f>
        <v>4000000</v>
      </c>
      <c r="D67" s="9"/>
      <c r="E67" s="9"/>
      <c r="F67" s="9"/>
      <c r="G67" s="9"/>
      <c r="H67" s="9"/>
      <c r="I67" s="9"/>
      <c r="J67" s="9"/>
      <c r="K67" s="9"/>
    </row>
    <row r="68" spans="1:11" ht="15" customHeight="1">
      <c r="A68" s="1087" t="s">
        <v>41</v>
      </c>
      <c r="B68" s="1087"/>
      <c r="C68" s="455">
        <v>3989000</v>
      </c>
    </row>
    <row r="69" spans="1:11" ht="15" customHeight="1">
      <c r="A69" s="1087" t="s">
        <v>42</v>
      </c>
      <c r="B69" s="1087"/>
      <c r="C69" s="455">
        <v>11000</v>
      </c>
    </row>
    <row r="71" spans="1:11" s="2" customFormat="1" ht="48" customHeight="1">
      <c r="A71" s="980" t="s">
        <v>600</v>
      </c>
      <c r="B71" s="592"/>
      <c r="C71" s="592"/>
      <c r="D71" s="592"/>
      <c r="E71" s="592"/>
      <c r="F71" s="592"/>
      <c r="G71" s="592"/>
      <c r="H71" s="592"/>
      <c r="I71" s="592"/>
      <c r="J71" s="592"/>
      <c r="K71" s="592"/>
    </row>
    <row r="73" spans="1:11" ht="30.75" customHeight="1">
      <c r="A73" s="980" t="s">
        <v>754</v>
      </c>
      <c r="B73" s="592"/>
      <c r="C73" s="592"/>
      <c r="D73" s="592"/>
      <c r="E73" s="592"/>
      <c r="F73" s="592"/>
      <c r="G73" s="592"/>
      <c r="H73" s="592"/>
      <c r="I73" s="592"/>
      <c r="J73" s="592"/>
      <c r="K73" s="592"/>
    </row>
    <row r="95" spans="1:11" ht="17.100000000000001" customHeight="1">
      <c r="A95" s="980" t="s">
        <v>709</v>
      </c>
      <c r="B95" s="592"/>
      <c r="C95" s="592"/>
      <c r="D95" s="592"/>
      <c r="E95" s="592"/>
      <c r="F95" s="592"/>
      <c r="G95" s="592"/>
      <c r="H95" s="592"/>
      <c r="I95" s="592"/>
      <c r="J95" s="592"/>
      <c r="K95" s="592"/>
    </row>
    <row r="97" spans="1:11" ht="30.75" customHeight="1">
      <c r="A97" s="1078" t="s">
        <v>601</v>
      </c>
      <c r="B97" s="592"/>
      <c r="C97" s="592"/>
      <c r="D97" s="592"/>
      <c r="E97" s="592"/>
      <c r="F97" s="592"/>
      <c r="G97" s="592"/>
      <c r="H97" s="592"/>
      <c r="I97" s="592"/>
      <c r="J97" s="592"/>
      <c r="K97" s="592"/>
    </row>
    <row r="100" spans="1:11" ht="17.100000000000001" customHeight="1">
      <c r="A100" s="655" t="s">
        <v>209</v>
      </c>
      <c r="B100" s="655"/>
      <c r="C100" s="655"/>
      <c r="D100" s="655"/>
      <c r="E100" s="655"/>
      <c r="F100" s="655"/>
      <c r="G100" s="655"/>
      <c r="H100" s="655"/>
      <c r="I100" s="655"/>
      <c r="J100" s="655"/>
      <c r="K100" s="655"/>
    </row>
    <row r="101" spans="1:11" ht="17.100000000000001" customHeight="1">
      <c r="A101" s="655" t="s">
        <v>710</v>
      </c>
      <c r="B101" s="655"/>
      <c r="C101" s="655"/>
      <c r="D101" s="655"/>
      <c r="E101" s="655"/>
      <c r="F101" s="655"/>
      <c r="G101" s="655"/>
      <c r="H101" s="655"/>
      <c r="I101" s="655"/>
      <c r="J101" s="655"/>
      <c r="K101" s="655"/>
    </row>
    <row r="102" spans="1:11" ht="17.100000000000001" customHeight="1">
      <c r="A102" s="655" t="s">
        <v>210</v>
      </c>
      <c r="B102" s="655"/>
      <c r="C102" s="655"/>
      <c r="D102" s="655"/>
      <c r="E102" s="655"/>
      <c r="F102" s="655"/>
      <c r="G102" s="655"/>
      <c r="H102" s="655"/>
      <c r="I102" s="655"/>
      <c r="J102" s="655"/>
      <c r="K102" s="655"/>
    </row>
    <row r="103" spans="1:11" ht="15" customHeight="1" thickBot="1">
      <c r="A103" s="85"/>
      <c r="B103" s="85"/>
      <c r="C103" s="86"/>
      <c r="D103" s="86"/>
      <c r="E103" s="87"/>
      <c r="F103" s="86"/>
      <c r="G103" s="87"/>
      <c r="H103" s="87"/>
      <c r="I103" s="87"/>
      <c r="J103" s="88"/>
      <c r="K103" s="88" t="s">
        <v>211</v>
      </c>
    </row>
    <row r="104" spans="1:11" s="90" customFormat="1" ht="40.5" customHeight="1">
      <c r="A104" s="959" t="s">
        <v>212</v>
      </c>
      <c r="B104" s="603"/>
      <c r="C104" s="959" t="s">
        <v>213</v>
      </c>
      <c r="D104" s="558"/>
      <c r="E104" s="89" t="s">
        <v>214</v>
      </c>
      <c r="F104" s="659" t="s">
        <v>215</v>
      </c>
      <c r="G104" s="609"/>
      <c r="H104" s="659" t="s">
        <v>711</v>
      </c>
      <c r="I104" s="660"/>
      <c r="J104" s="659" t="s">
        <v>712</v>
      </c>
      <c r="K104" s="660"/>
    </row>
    <row r="105" spans="1:11" s="90" customFormat="1" ht="18" customHeight="1" thickBot="1">
      <c r="A105" s="605"/>
      <c r="B105" s="606"/>
      <c r="C105" s="960" t="s">
        <v>218</v>
      </c>
      <c r="D105" s="560"/>
      <c r="E105" s="91" t="s">
        <v>70</v>
      </c>
      <c r="F105" s="92" t="s">
        <v>219</v>
      </c>
      <c r="G105" s="91" t="s">
        <v>70</v>
      </c>
      <c r="H105" s="92" t="s">
        <v>219</v>
      </c>
      <c r="I105" s="91" t="s">
        <v>70</v>
      </c>
      <c r="J105" s="92" t="s">
        <v>219</v>
      </c>
      <c r="K105" s="91" t="s">
        <v>70</v>
      </c>
    </row>
    <row r="106" spans="1:11" s="83" customFormat="1" ht="21" customHeight="1">
      <c r="A106" s="947" t="s">
        <v>736</v>
      </c>
      <c r="B106" s="1085"/>
      <c r="C106" s="951" t="s">
        <v>41</v>
      </c>
      <c r="D106" s="929"/>
      <c r="E106" s="645">
        <f t="shared" ref="E106:K111" si="0">E159</f>
        <v>1</v>
      </c>
      <c r="F106" s="645">
        <f t="shared" si="0"/>
        <v>0</v>
      </c>
      <c r="G106" s="645">
        <f>G159+G204</f>
        <v>11639</v>
      </c>
      <c r="H106" s="645">
        <f t="shared" si="0"/>
        <v>0</v>
      </c>
      <c r="I106" s="645">
        <f>I159+I204</f>
        <v>7628</v>
      </c>
      <c r="J106" s="157">
        <f t="shared" si="0"/>
        <v>0</v>
      </c>
      <c r="K106" s="158">
        <f>K204</f>
        <v>3989</v>
      </c>
    </row>
    <row r="107" spans="1:11" s="83" customFormat="1" ht="21" customHeight="1" thickBot="1">
      <c r="A107" s="939"/>
      <c r="B107" s="1086"/>
      <c r="C107" s="939" t="s">
        <v>42</v>
      </c>
      <c r="D107" s="560"/>
      <c r="E107" s="646"/>
      <c r="F107" s="646"/>
      <c r="G107" s="646"/>
      <c r="H107" s="646"/>
      <c r="I107" s="646"/>
      <c r="J107" s="95">
        <f t="shared" si="0"/>
        <v>0</v>
      </c>
      <c r="K107" s="159">
        <f t="shared" si="0"/>
        <v>11</v>
      </c>
    </row>
    <row r="108" spans="1:11" s="83" customFormat="1" ht="17.100000000000001" customHeight="1">
      <c r="A108" s="647" t="s">
        <v>220</v>
      </c>
      <c r="B108" s="97" t="s">
        <v>221</v>
      </c>
      <c r="C108" s="608" t="s">
        <v>41</v>
      </c>
      <c r="D108" s="929"/>
      <c r="E108" s="653">
        <f>E161</f>
        <v>0</v>
      </c>
      <c r="F108" s="778">
        <f>F161</f>
        <v>0</v>
      </c>
      <c r="G108" s="825">
        <f>G161</f>
        <v>0</v>
      </c>
      <c r="H108" s="778">
        <f>H161</f>
        <v>0</v>
      </c>
      <c r="I108" s="825">
        <f>I161</f>
        <v>0</v>
      </c>
      <c r="J108" s="106">
        <f t="shared" si="0"/>
        <v>0</v>
      </c>
      <c r="K108" s="124">
        <f t="shared" si="0"/>
        <v>0</v>
      </c>
    </row>
    <row r="109" spans="1:11" s="83" customFormat="1" ht="17.100000000000001" customHeight="1" thickBot="1">
      <c r="A109" s="648"/>
      <c r="B109" s="101" t="s">
        <v>222</v>
      </c>
      <c r="C109" s="610" t="s">
        <v>42</v>
      </c>
      <c r="D109" s="560"/>
      <c r="E109" s="829"/>
      <c r="F109" s="827"/>
      <c r="G109" s="826"/>
      <c r="H109" s="827"/>
      <c r="I109" s="826"/>
      <c r="J109" s="104">
        <f t="shared" si="0"/>
        <v>0</v>
      </c>
      <c r="K109" s="149">
        <f t="shared" si="0"/>
        <v>0</v>
      </c>
    </row>
    <row r="110" spans="1:11" s="83" customFormat="1" ht="17.100000000000001" customHeight="1">
      <c r="A110" s="649"/>
      <c r="B110" s="97" t="s">
        <v>223</v>
      </c>
      <c r="C110" s="608" t="s">
        <v>41</v>
      </c>
      <c r="D110" s="929"/>
      <c r="E110" s="653">
        <f>E163</f>
        <v>0</v>
      </c>
      <c r="F110" s="778">
        <f>F163</f>
        <v>0</v>
      </c>
      <c r="G110" s="778">
        <f>G163</f>
        <v>0</v>
      </c>
      <c r="H110" s="778">
        <f>H163</f>
        <v>0</v>
      </c>
      <c r="I110" s="778">
        <f>I163</f>
        <v>0</v>
      </c>
      <c r="J110" s="106">
        <f t="shared" si="0"/>
        <v>0</v>
      </c>
      <c r="K110" s="124">
        <f t="shared" si="0"/>
        <v>0</v>
      </c>
    </row>
    <row r="111" spans="1:11" s="83" customFormat="1" ht="17.100000000000001" customHeight="1" thickBot="1">
      <c r="A111" s="650"/>
      <c r="B111" s="101" t="s">
        <v>224</v>
      </c>
      <c r="C111" s="610" t="s">
        <v>42</v>
      </c>
      <c r="D111" s="560"/>
      <c r="E111" s="829"/>
      <c r="F111" s="827"/>
      <c r="G111" s="827"/>
      <c r="H111" s="827"/>
      <c r="I111" s="827"/>
      <c r="J111" s="104">
        <f t="shared" si="0"/>
        <v>0</v>
      </c>
      <c r="K111" s="149">
        <f t="shared" si="0"/>
        <v>0</v>
      </c>
    </row>
    <row r="112" spans="1:11" s="83" customFormat="1" ht="21" customHeight="1">
      <c r="A112" s="1081" t="s">
        <v>737</v>
      </c>
      <c r="B112" s="1082"/>
      <c r="C112" s="928" t="s">
        <v>41</v>
      </c>
      <c r="D112" s="929"/>
      <c r="E112" s="772">
        <f t="shared" ref="E112:K112" si="1">(E106+E108)-E110</f>
        <v>1</v>
      </c>
      <c r="F112" s="758">
        <f t="shared" si="1"/>
        <v>0</v>
      </c>
      <c r="G112" s="772">
        <f t="shared" si="1"/>
        <v>11639</v>
      </c>
      <c r="H112" s="758">
        <f t="shared" si="1"/>
        <v>0</v>
      </c>
      <c r="I112" s="772">
        <f t="shared" si="1"/>
        <v>7628</v>
      </c>
      <c r="J112" s="109">
        <f t="shared" si="1"/>
        <v>0</v>
      </c>
      <c r="K112" s="110">
        <f t="shared" si="1"/>
        <v>3989</v>
      </c>
    </row>
    <row r="113" spans="1:11" s="83" customFormat="1" ht="21" customHeight="1" thickBot="1">
      <c r="A113" s="1083"/>
      <c r="B113" s="1084"/>
      <c r="C113" s="961" t="s">
        <v>42</v>
      </c>
      <c r="D113" s="560"/>
      <c r="E113" s="774"/>
      <c r="F113" s="760"/>
      <c r="G113" s="774"/>
      <c r="H113" s="760"/>
      <c r="I113" s="774"/>
      <c r="J113" s="111">
        <f>(J107+J109)-J111</f>
        <v>0</v>
      </c>
      <c r="K113" s="112">
        <f>(K107+K109)-K111</f>
        <v>11</v>
      </c>
    </row>
    <row r="114" spans="1:11" s="83" customFormat="1" ht="21" customHeight="1">
      <c r="A114" s="635" t="s">
        <v>225</v>
      </c>
      <c r="B114" s="637" t="s">
        <v>751</v>
      </c>
      <c r="C114" s="638"/>
      <c r="D114" s="638"/>
      <c r="E114" s="638"/>
      <c r="F114" s="638"/>
      <c r="G114" s="639"/>
      <c r="H114" s="608" t="s">
        <v>41</v>
      </c>
      <c r="I114" s="609"/>
      <c r="J114" s="106">
        <f>J167</f>
        <v>0</v>
      </c>
      <c r="K114" s="107">
        <f>K167</f>
        <v>0</v>
      </c>
    </row>
    <row r="115" spans="1:11" s="83" customFormat="1" ht="21" customHeight="1" thickBot="1">
      <c r="A115" s="636"/>
      <c r="B115" s="640"/>
      <c r="C115" s="640"/>
      <c r="D115" s="640"/>
      <c r="E115" s="640"/>
      <c r="F115" s="640"/>
      <c r="G115" s="641"/>
      <c r="H115" s="610" t="s">
        <v>42</v>
      </c>
      <c r="I115" s="611"/>
      <c r="J115" s="104">
        <f>J168</f>
        <v>0</v>
      </c>
      <c r="K115" s="105">
        <f>K168</f>
        <v>11</v>
      </c>
    </row>
    <row r="116" spans="1:11" s="113" customFormat="1" ht="17.100000000000001" customHeight="1">
      <c r="A116" s="602" t="s">
        <v>227</v>
      </c>
      <c r="B116" s="603"/>
      <c r="C116" s="603"/>
      <c r="D116" s="603"/>
      <c r="E116" s="603"/>
      <c r="F116" s="603"/>
      <c r="G116" s="604"/>
      <c r="H116" s="608" t="s">
        <v>41</v>
      </c>
      <c r="I116" s="609"/>
      <c r="J116" s="106">
        <f>J112-J114</f>
        <v>0</v>
      </c>
      <c r="K116" s="107">
        <f>K112-K114</f>
        <v>3989</v>
      </c>
    </row>
    <row r="117" spans="1:11" s="113" customFormat="1" ht="17.100000000000001" customHeight="1" thickBot="1">
      <c r="A117" s="605"/>
      <c r="B117" s="606"/>
      <c r="C117" s="606"/>
      <c r="D117" s="606"/>
      <c r="E117" s="606"/>
      <c r="F117" s="606"/>
      <c r="G117" s="607"/>
      <c r="H117" s="610" t="s">
        <v>42</v>
      </c>
      <c r="I117" s="611"/>
      <c r="J117" s="104">
        <f>J113-J115</f>
        <v>0</v>
      </c>
      <c r="K117" s="105">
        <f>K113-K115</f>
        <v>0</v>
      </c>
    </row>
    <row r="118" spans="1:11" s="113" customFormat="1" ht="17.100000000000001" customHeight="1">
      <c r="A118" s="602" t="s">
        <v>713</v>
      </c>
      <c r="B118" s="603"/>
      <c r="C118" s="603"/>
      <c r="D118" s="603"/>
      <c r="E118" s="603"/>
      <c r="F118" s="603"/>
      <c r="G118" s="604"/>
      <c r="H118" s="608" t="s">
        <v>41</v>
      </c>
      <c r="I118" s="609"/>
      <c r="J118" s="106">
        <f>J171</f>
        <v>0</v>
      </c>
      <c r="K118" s="107">
        <f>K171+K216</f>
        <v>644</v>
      </c>
    </row>
    <row r="119" spans="1:11" s="113" customFormat="1" ht="17.100000000000001" customHeight="1" thickBot="1">
      <c r="A119" s="605"/>
      <c r="B119" s="606"/>
      <c r="C119" s="606"/>
      <c r="D119" s="606"/>
      <c r="E119" s="606"/>
      <c r="F119" s="606"/>
      <c r="G119" s="607"/>
      <c r="H119" s="610" t="s">
        <v>42</v>
      </c>
      <c r="I119" s="611"/>
      <c r="J119" s="104">
        <f>J172</f>
        <v>0</v>
      </c>
      <c r="K119" s="105">
        <f>K172</f>
        <v>0</v>
      </c>
    </row>
    <row r="120" spans="1:11" s="113" customFormat="1" ht="17.100000000000001" customHeight="1">
      <c r="A120" s="602" t="s">
        <v>228</v>
      </c>
      <c r="B120" s="603"/>
      <c r="C120" s="603"/>
      <c r="D120" s="603"/>
      <c r="E120" s="603"/>
      <c r="F120" s="603"/>
      <c r="G120" s="604"/>
      <c r="H120" s="608" t="s">
        <v>41</v>
      </c>
      <c r="I120" s="609"/>
      <c r="J120" s="106">
        <f>J116-J118</f>
        <v>0</v>
      </c>
      <c r="K120" s="107">
        <f>K116-K118</f>
        <v>3345</v>
      </c>
    </row>
    <row r="121" spans="1:11" s="113" customFormat="1" ht="17.100000000000001" customHeight="1" thickBot="1">
      <c r="A121" s="605"/>
      <c r="B121" s="606"/>
      <c r="C121" s="606"/>
      <c r="D121" s="606"/>
      <c r="E121" s="606"/>
      <c r="F121" s="606"/>
      <c r="G121" s="607"/>
      <c r="H121" s="610" t="s">
        <v>42</v>
      </c>
      <c r="I121" s="611"/>
      <c r="J121" s="104">
        <f>J117-J119</f>
        <v>0</v>
      </c>
      <c r="K121" s="105">
        <f>K117-K119</f>
        <v>0</v>
      </c>
    </row>
    <row r="122" spans="1:11" s="113" customFormat="1" ht="17.100000000000001" customHeight="1">
      <c r="A122" s="612" t="s">
        <v>714</v>
      </c>
      <c r="B122" s="603"/>
      <c r="C122" s="603"/>
      <c r="D122" s="613"/>
      <c r="E122" s="618" t="s">
        <v>229</v>
      </c>
      <c r="F122" s="619"/>
      <c r="G122" s="619"/>
      <c r="H122" s="619"/>
      <c r="I122" s="620"/>
      <c r="J122" s="114">
        <v>0</v>
      </c>
      <c r="K122" s="115">
        <f>(K118+K119)/(K106+K107)*100</f>
        <v>16.100000000000001</v>
      </c>
    </row>
    <row r="123" spans="1:11" s="113" customFormat="1" ht="17.100000000000001" customHeight="1">
      <c r="A123" s="614"/>
      <c r="B123" s="615"/>
      <c r="C123" s="615"/>
      <c r="D123" s="616"/>
      <c r="E123" s="621" t="s">
        <v>230</v>
      </c>
      <c r="F123" s="622"/>
      <c r="G123" s="622"/>
      <c r="H123" s="622"/>
      <c r="I123" s="623"/>
      <c r="J123" s="116">
        <v>0</v>
      </c>
      <c r="K123" s="117">
        <f>(K118+K119)/(K112+K113)*100</f>
        <v>16.100000000000001</v>
      </c>
    </row>
    <row r="124" spans="1:11" s="113" customFormat="1" ht="17.100000000000001" customHeight="1" thickBot="1">
      <c r="A124" s="605"/>
      <c r="B124" s="606"/>
      <c r="C124" s="606"/>
      <c r="D124" s="617"/>
      <c r="E124" s="624" t="s">
        <v>231</v>
      </c>
      <c r="F124" s="625"/>
      <c r="G124" s="625"/>
      <c r="H124" s="625"/>
      <c r="I124" s="626"/>
      <c r="J124" s="118">
        <v>0</v>
      </c>
      <c r="K124" s="119">
        <f>(K118+K119)/(K116+K117)*100</f>
        <v>16.144397092003008</v>
      </c>
    </row>
    <row r="125" spans="1:11" s="113" customFormat="1" ht="70.5" customHeight="1">
      <c r="A125" s="1072" t="s">
        <v>768</v>
      </c>
      <c r="B125" s="1073"/>
      <c r="C125" s="1073"/>
      <c r="D125" s="1073"/>
      <c r="E125" s="1073"/>
      <c r="F125" s="1073"/>
      <c r="G125" s="1073"/>
      <c r="H125" s="1073"/>
      <c r="I125" s="1073"/>
      <c r="J125" s="1073"/>
      <c r="K125" s="1074"/>
    </row>
    <row r="126" spans="1:11">
      <c r="A126" s="269"/>
      <c r="B126" s="113"/>
      <c r="C126" s="113"/>
      <c r="D126" s="113"/>
      <c r="E126" s="113"/>
      <c r="F126" s="113"/>
      <c r="G126" s="113"/>
      <c r="H126" s="113"/>
      <c r="I126" s="113"/>
      <c r="J126" s="113"/>
      <c r="K126" s="270"/>
    </row>
    <row r="127" spans="1:11" s="113" customFormat="1" ht="15" customHeight="1" thickBot="1">
      <c r="A127" s="1075" t="s">
        <v>776</v>
      </c>
      <c r="B127" s="1076"/>
      <c r="C127" s="1076"/>
      <c r="D127" s="1076"/>
      <c r="E127" s="1076"/>
      <c r="F127" s="1076"/>
      <c r="G127" s="1076"/>
      <c r="H127" s="1076"/>
      <c r="I127" s="1076"/>
      <c r="J127" s="1076"/>
      <c r="K127" s="1077"/>
    </row>
    <row r="130" spans="1:11" ht="57.75" customHeight="1">
      <c r="A130" s="1078" t="s">
        <v>602</v>
      </c>
      <c r="B130" s="592"/>
      <c r="C130" s="592"/>
      <c r="D130" s="592"/>
      <c r="E130" s="592"/>
      <c r="F130" s="592"/>
      <c r="G130" s="592"/>
      <c r="H130" s="592"/>
      <c r="I130" s="592"/>
      <c r="J130" s="592"/>
      <c r="K130" s="592"/>
    </row>
    <row r="132" spans="1:11" ht="30" customHeight="1">
      <c r="A132" s="555" t="s">
        <v>301</v>
      </c>
      <c r="B132" s="545"/>
      <c r="C132" s="545"/>
      <c r="D132" s="545"/>
      <c r="E132" s="545"/>
      <c r="F132" s="545"/>
      <c r="G132" s="545"/>
      <c r="H132" s="545"/>
      <c r="I132" s="545"/>
      <c r="J132" s="545"/>
      <c r="K132" s="545"/>
    </row>
    <row r="140" spans="1:11" ht="57" customHeight="1">
      <c r="A140" s="1079" t="s">
        <v>769</v>
      </c>
      <c r="B140" s="1080"/>
      <c r="C140" s="1080"/>
      <c r="D140" s="1080"/>
      <c r="E140" s="1080"/>
      <c r="F140" s="1080"/>
      <c r="G140" s="1080"/>
      <c r="H140" s="1080"/>
      <c r="I140" s="1080"/>
      <c r="J140" s="1080"/>
      <c r="K140" s="1080"/>
    </row>
    <row r="142" spans="1:11" ht="17.100000000000001" customHeight="1">
      <c r="A142" s="898" t="s">
        <v>603</v>
      </c>
      <c r="B142" s="592"/>
      <c r="C142" s="592"/>
      <c r="D142" s="592"/>
      <c r="E142" s="592"/>
      <c r="F142" s="592"/>
      <c r="G142" s="592"/>
      <c r="H142" s="592"/>
      <c r="I142" s="592"/>
      <c r="J142" s="592"/>
      <c r="K142" s="592"/>
    </row>
    <row r="143" spans="1:11" ht="15">
      <c r="A143" s="1070" t="s">
        <v>604</v>
      </c>
      <c r="B143" s="592"/>
      <c r="C143" s="592"/>
      <c r="D143" s="592"/>
      <c r="E143" s="592"/>
      <c r="F143" s="592"/>
      <c r="G143" s="592"/>
      <c r="H143" s="592"/>
      <c r="I143" s="592"/>
      <c r="J143" s="592"/>
      <c r="K143" s="592"/>
    </row>
    <row r="145" spans="1:11" ht="17.100000000000001" customHeight="1">
      <c r="A145" s="898" t="s">
        <v>605</v>
      </c>
      <c r="B145" s="592"/>
      <c r="C145" s="592"/>
      <c r="D145" s="592"/>
      <c r="E145" s="592"/>
      <c r="F145" s="592"/>
      <c r="G145" s="592"/>
      <c r="H145" s="592"/>
      <c r="I145" s="592"/>
      <c r="J145" s="592"/>
      <c r="K145" s="592"/>
    </row>
    <row r="146" spans="1:11" ht="15">
      <c r="A146" s="1070" t="s">
        <v>604</v>
      </c>
      <c r="B146" s="592"/>
      <c r="C146" s="592"/>
      <c r="D146" s="592"/>
      <c r="E146" s="592"/>
      <c r="F146" s="592"/>
      <c r="G146" s="592"/>
      <c r="H146" s="592"/>
      <c r="I146" s="592"/>
      <c r="J146" s="592"/>
      <c r="K146" s="592"/>
    </row>
    <row r="148" spans="1:11" s="2" customFormat="1" ht="17.100000000000001" customHeight="1">
      <c r="A148" s="1071" t="s">
        <v>606</v>
      </c>
      <c r="B148" s="592"/>
      <c r="C148" s="592"/>
      <c r="D148" s="592"/>
      <c r="E148" s="592"/>
      <c r="F148" s="592"/>
      <c r="G148" s="592"/>
      <c r="H148" s="592"/>
      <c r="I148" s="592"/>
      <c r="J148" s="592"/>
      <c r="K148" s="592"/>
    </row>
    <row r="151" spans="1:11" ht="17.100000000000001" customHeight="1">
      <c r="A151" s="655" t="s">
        <v>209</v>
      </c>
      <c r="B151" s="655"/>
      <c r="C151" s="655"/>
      <c r="D151" s="655"/>
      <c r="E151" s="655"/>
      <c r="F151" s="655"/>
      <c r="G151" s="655"/>
      <c r="H151" s="655"/>
      <c r="I151" s="655"/>
      <c r="J151" s="655"/>
      <c r="K151" s="655"/>
    </row>
    <row r="152" spans="1:11" ht="17.100000000000001" customHeight="1">
      <c r="A152" s="655" t="s">
        <v>719</v>
      </c>
      <c r="B152" s="655"/>
      <c r="C152" s="655"/>
      <c r="D152" s="655"/>
      <c r="E152" s="655"/>
      <c r="F152" s="655"/>
      <c r="G152" s="655"/>
      <c r="H152" s="655"/>
      <c r="I152" s="655"/>
      <c r="J152" s="655"/>
      <c r="K152" s="655"/>
    </row>
    <row r="153" spans="1:11" ht="17.100000000000001" customHeight="1">
      <c r="A153" s="655" t="s">
        <v>257</v>
      </c>
      <c r="B153" s="655"/>
      <c r="C153" s="655"/>
      <c r="D153" s="655"/>
      <c r="E153" s="655"/>
      <c r="F153" s="655"/>
      <c r="G153" s="655"/>
      <c r="H153" s="655"/>
      <c r="I153" s="655"/>
      <c r="J153" s="655"/>
      <c r="K153" s="655"/>
    </row>
    <row r="154" spans="1:11" ht="12.75" customHeight="1">
      <c r="A154" s="84"/>
      <c r="B154" s="84"/>
      <c r="C154" s="84"/>
      <c r="D154" s="84"/>
      <c r="E154" s="84"/>
      <c r="F154" s="84"/>
      <c r="G154" s="84"/>
      <c r="H154" s="84"/>
      <c r="I154" s="84"/>
      <c r="J154" s="84"/>
      <c r="K154" s="84"/>
    </row>
    <row r="156" spans="1:11" ht="15" customHeight="1" thickBot="1">
      <c r="A156" s="85"/>
      <c r="B156" s="85"/>
      <c r="C156" s="86"/>
      <c r="D156" s="86"/>
      <c r="E156" s="87"/>
      <c r="F156" s="86"/>
      <c r="G156" s="87"/>
      <c r="H156" s="87"/>
      <c r="I156" s="87"/>
      <c r="J156" s="88"/>
      <c r="K156" s="88" t="s">
        <v>211</v>
      </c>
    </row>
    <row r="157" spans="1:11" s="90" customFormat="1" ht="40.5" customHeight="1">
      <c r="A157" s="656" t="s">
        <v>258</v>
      </c>
      <c r="B157" s="656" t="s">
        <v>259</v>
      </c>
      <c r="C157" s="182" t="s">
        <v>213</v>
      </c>
      <c r="D157" s="656" t="s">
        <v>260</v>
      </c>
      <c r="E157" s="89" t="s">
        <v>214</v>
      </c>
      <c r="F157" s="659" t="s">
        <v>215</v>
      </c>
      <c r="G157" s="660"/>
      <c r="H157" s="659" t="s">
        <v>711</v>
      </c>
      <c r="I157" s="660"/>
      <c r="J157" s="659" t="s">
        <v>712</v>
      </c>
      <c r="K157" s="660"/>
    </row>
    <row r="158" spans="1:11" s="90" customFormat="1" ht="18" customHeight="1" thickBot="1">
      <c r="A158" s="657"/>
      <c r="B158" s="657"/>
      <c r="C158" s="183" t="s">
        <v>218</v>
      </c>
      <c r="D158" s="657"/>
      <c r="E158" s="91" t="s">
        <v>70</v>
      </c>
      <c r="F158" s="92" t="s">
        <v>219</v>
      </c>
      <c r="G158" s="91" t="s">
        <v>70</v>
      </c>
      <c r="H158" s="92" t="s">
        <v>219</v>
      </c>
      <c r="I158" s="91" t="s">
        <v>70</v>
      </c>
      <c r="J158" s="92" t="s">
        <v>219</v>
      </c>
      <c r="K158" s="91" t="s">
        <v>70</v>
      </c>
    </row>
    <row r="159" spans="1:11" s="83" customFormat="1" ht="21" customHeight="1">
      <c r="A159" s="642" t="s">
        <v>752</v>
      </c>
      <c r="B159" s="642" t="s">
        <v>177</v>
      </c>
      <c r="C159" s="184" t="s">
        <v>41</v>
      </c>
      <c r="D159" s="644" t="s">
        <v>718</v>
      </c>
      <c r="E159" s="869">
        <v>1</v>
      </c>
      <c r="F159" s="787">
        <v>0</v>
      </c>
      <c r="G159" s="863">
        <v>11</v>
      </c>
      <c r="H159" s="787">
        <v>0</v>
      </c>
      <c r="I159" s="863">
        <v>0</v>
      </c>
      <c r="J159" s="93">
        <v>0</v>
      </c>
      <c r="K159" s="94">
        <v>0</v>
      </c>
    </row>
    <row r="160" spans="1:11" s="83" customFormat="1" ht="21" customHeight="1" thickBot="1">
      <c r="A160" s="867"/>
      <c r="B160" s="867"/>
      <c r="C160" s="218" t="s">
        <v>42</v>
      </c>
      <c r="D160" s="868"/>
      <c r="E160" s="870"/>
      <c r="F160" s="862"/>
      <c r="G160" s="864"/>
      <c r="H160" s="862"/>
      <c r="I160" s="864"/>
      <c r="J160" s="95">
        <v>0</v>
      </c>
      <c r="K160" s="96">
        <v>11</v>
      </c>
    </row>
    <row r="161" spans="1:11" s="83" customFormat="1" ht="17.100000000000001" customHeight="1">
      <c r="A161" s="865" t="s">
        <v>220</v>
      </c>
      <c r="B161" s="97" t="s">
        <v>221</v>
      </c>
      <c r="C161" s="189" t="s">
        <v>41</v>
      </c>
      <c r="D161" s="651" t="s">
        <v>264</v>
      </c>
      <c r="E161" s="828">
        <v>0</v>
      </c>
      <c r="F161" s="778">
        <v>0</v>
      </c>
      <c r="G161" s="825">
        <v>0</v>
      </c>
      <c r="H161" s="778">
        <v>0</v>
      </c>
      <c r="I161" s="825">
        <v>0</v>
      </c>
      <c r="J161" s="106">
        <v>0</v>
      </c>
      <c r="K161" s="107">
        <v>0</v>
      </c>
    </row>
    <row r="162" spans="1:11" s="83" customFormat="1" ht="17.100000000000001" customHeight="1" thickBot="1">
      <c r="A162" s="776"/>
      <c r="B162" s="101" t="s">
        <v>222</v>
      </c>
      <c r="C162" s="190" t="s">
        <v>42</v>
      </c>
      <c r="D162" s="866"/>
      <c r="E162" s="829"/>
      <c r="F162" s="827"/>
      <c r="G162" s="826"/>
      <c r="H162" s="827"/>
      <c r="I162" s="826"/>
      <c r="J162" s="104">
        <v>0</v>
      </c>
      <c r="K162" s="105">
        <v>0</v>
      </c>
    </row>
    <row r="163" spans="1:11" s="83" customFormat="1" ht="17.100000000000001" customHeight="1">
      <c r="A163" s="776"/>
      <c r="B163" s="97" t="s">
        <v>223</v>
      </c>
      <c r="C163" s="194" t="s">
        <v>41</v>
      </c>
      <c r="D163" s="651" t="s">
        <v>264</v>
      </c>
      <c r="E163" s="828">
        <v>0</v>
      </c>
      <c r="F163" s="778">
        <v>0</v>
      </c>
      <c r="G163" s="825">
        <v>0</v>
      </c>
      <c r="H163" s="778">
        <v>0</v>
      </c>
      <c r="I163" s="825">
        <v>0</v>
      </c>
      <c r="J163" s="106">
        <v>0</v>
      </c>
      <c r="K163" s="107">
        <v>0</v>
      </c>
    </row>
    <row r="164" spans="1:11" s="83" customFormat="1" ht="17.100000000000001" customHeight="1" thickBot="1">
      <c r="A164" s="781"/>
      <c r="B164" s="101" t="s">
        <v>224</v>
      </c>
      <c r="C164" s="101" t="s">
        <v>42</v>
      </c>
      <c r="D164" s="866"/>
      <c r="E164" s="829"/>
      <c r="F164" s="827"/>
      <c r="G164" s="826"/>
      <c r="H164" s="827"/>
      <c r="I164" s="826"/>
      <c r="J164" s="104">
        <v>0</v>
      </c>
      <c r="K164" s="105">
        <v>0</v>
      </c>
    </row>
    <row r="165" spans="1:11" s="83" customFormat="1" ht="21" customHeight="1">
      <c r="A165" s="629" t="s">
        <v>752</v>
      </c>
      <c r="B165" s="629" t="s">
        <v>177</v>
      </c>
      <c r="C165" s="196" t="s">
        <v>41</v>
      </c>
      <c r="D165" s="633" t="s">
        <v>718</v>
      </c>
      <c r="E165" s="633">
        <f t="shared" ref="E165:K165" si="2">(E159+E161)-E163</f>
        <v>1</v>
      </c>
      <c r="F165" s="758">
        <f t="shared" si="2"/>
        <v>0</v>
      </c>
      <c r="G165" s="857">
        <f t="shared" si="2"/>
        <v>11</v>
      </c>
      <c r="H165" s="758">
        <f t="shared" si="2"/>
        <v>0</v>
      </c>
      <c r="I165" s="857">
        <f t="shared" si="2"/>
        <v>0</v>
      </c>
      <c r="J165" s="109">
        <f t="shared" si="2"/>
        <v>0</v>
      </c>
      <c r="K165" s="110">
        <f t="shared" si="2"/>
        <v>0</v>
      </c>
    </row>
    <row r="166" spans="1:11" s="83" customFormat="1" ht="21" customHeight="1" thickBot="1">
      <c r="A166" s="861"/>
      <c r="B166" s="861"/>
      <c r="C166" s="219" t="s">
        <v>42</v>
      </c>
      <c r="D166" s="634"/>
      <c r="E166" s="634"/>
      <c r="F166" s="859"/>
      <c r="G166" s="858"/>
      <c r="H166" s="859"/>
      <c r="I166" s="858"/>
      <c r="J166" s="111">
        <f>(J160+J162)-J164</f>
        <v>0</v>
      </c>
      <c r="K166" s="112">
        <f>(K160+K162)-K164</f>
        <v>11</v>
      </c>
    </row>
    <row r="167" spans="1:11" s="83" customFormat="1" ht="21" customHeight="1">
      <c r="A167" s="635" t="s">
        <v>225</v>
      </c>
      <c r="B167" s="764" t="s">
        <v>303</v>
      </c>
      <c r="C167" s="637"/>
      <c r="D167" s="637"/>
      <c r="E167" s="637"/>
      <c r="F167" s="637"/>
      <c r="G167" s="765"/>
      <c r="H167" s="608" t="s">
        <v>41</v>
      </c>
      <c r="I167" s="846"/>
      <c r="J167" s="106">
        <v>0</v>
      </c>
      <c r="K167" s="107">
        <v>0</v>
      </c>
    </row>
    <row r="168" spans="1:11" s="83" customFormat="1" ht="21" customHeight="1" thickBot="1">
      <c r="A168" s="860"/>
      <c r="B168" s="766"/>
      <c r="C168" s="767"/>
      <c r="D168" s="767"/>
      <c r="E168" s="767"/>
      <c r="F168" s="767"/>
      <c r="G168" s="768"/>
      <c r="H168" s="847" t="s">
        <v>42</v>
      </c>
      <c r="I168" s="848"/>
      <c r="J168" s="104">
        <v>0</v>
      </c>
      <c r="K168" s="105">
        <v>11</v>
      </c>
    </row>
    <row r="169" spans="1:11" s="113" customFormat="1" ht="17.100000000000001" customHeight="1">
      <c r="A169" s="602" t="s">
        <v>227</v>
      </c>
      <c r="B169" s="841"/>
      <c r="C169" s="841"/>
      <c r="D169" s="841"/>
      <c r="E169" s="841"/>
      <c r="F169" s="841"/>
      <c r="G169" s="842"/>
      <c r="H169" s="608" t="s">
        <v>41</v>
      </c>
      <c r="I169" s="846"/>
      <c r="J169" s="106">
        <f>J165-J167</f>
        <v>0</v>
      </c>
      <c r="K169" s="107">
        <f>K165-K167</f>
        <v>0</v>
      </c>
    </row>
    <row r="170" spans="1:11" s="113" customFormat="1" ht="17.100000000000001" customHeight="1" thickBot="1">
      <c r="A170" s="843"/>
      <c r="B170" s="844"/>
      <c r="C170" s="844"/>
      <c r="D170" s="844"/>
      <c r="E170" s="844"/>
      <c r="F170" s="844"/>
      <c r="G170" s="845"/>
      <c r="H170" s="847" t="s">
        <v>42</v>
      </c>
      <c r="I170" s="848"/>
      <c r="J170" s="104">
        <f>J166-J168</f>
        <v>0</v>
      </c>
      <c r="K170" s="105">
        <f>K166-K168</f>
        <v>0</v>
      </c>
    </row>
    <row r="171" spans="1:11" s="113" customFormat="1" ht="17.100000000000001" customHeight="1">
      <c r="A171" s="602" t="s">
        <v>713</v>
      </c>
      <c r="B171" s="841"/>
      <c r="C171" s="841"/>
      <c r="D171" s="841"/>
      <c r="E171" s="841"/>
      <c r="F171" s="841"/>
      <c r="G171" s="842"/>
      <c r="H171" s="608" t="s">
        <v>41</v>
      </c>
      <c r="I171" s="846"/>
      <c r="J171" s="106">
        <v>0</v>
      </c>
      <c r="K171" s="107">
        <v>0</v>
      </c>
    </row>
    <row r="172" spans="1:11" s="113" customFormat="1" ht="17.100000000000001" customHeight="1" thickBot="1">
      <c r="A172" s="843"/>
      <c r="B172" s="844"/>
      <c r="C172" s="844"/>
      <c r="D172" s="844"/>
      <c r="E172" s="844"/>
      <c r="F172" s="844"/>
      <c r="G172" s="845"/>
      <c r="H172" s="847" t="s">
        <v>42</v>
      </c>
      <c r="I172" s="848"/>
      <c r="J172" s="104">
        <v>0</v>
      </c>
      <c r="K172" s="105">
        <v>0</v>
      </c>
    </row>
    <row r="173" spans="1:11" s="113" customFormat="1" ht="17.100000000000001" customHeight="1">
      <c r="A173" s="602" t="s">
        <v>228</v>
      </c>
      <c r="B173" s="841"/>
      <c r="C173" s="841"/>
      <c r="D173" s="841"/>
      <c r="E173" s="841"/>
      <c r="F173" s="841"/>
      <c r="G173" s="842"/>
      <c r="H173" s="608" t="s">
        <v>41</v>
      </c>
      <c r="I173" s="846"/>
      <c r="J173" s="106">
        <f>J169-J171</f>
        <v>0</v>
      </c>
      <c r="K173" s="107">
        <f>K169-K171</f>
        <v>0</v>
      </c>
    </row>
    <row r="174" spans="1:11" s="113" customFormat="1" ht="17.100000000000001" customHeight="1" thickBot="1">
      <c r="A174" s="843"/>
      <c r="B174" s="844"/>
      <c r="C174" s="844"/>
      <c r="D174" s="844"/>
      <c r="E174" s="844"/>
      <c r="F174" s="844"/>
      <c r="G174" s="845"/>
      <c r="H174" s="847" t="s">
        <v>42</v>
      </c>
      <c r="I174" s="848"/>
      <c r="J174" s="104">
        <f>J170-J172</f>
        <v>0</v>
      </c>
      <c r="K174" s="105">
        <f>K170-K172</f>
        <v>0</v>
      </c>
    </row>
    <row r="175" spans="1:11" s="113" customFormat="1" ht="17.100000000000001" customHeight="1">
      <c r="A175" s="612" t="s">
        <v>714</v>
      </c>
      <c r="B175" s="849"/>
      <c r="C175" s="849"/>
      <c r="D175" s="850"/>
      <c r="E175" s="618" t="s">
        <v>229</v>
      </c>
      <c r="F175" s="619"/>
      <c r="G175" s="619"/>
      <c r="H175" s="619"/>
      <c r="I175" s="620"/>
      <c r="J175" s="114">
        <v>0</v>
      </c>
      <c r="K175" s="115">
        <f>(K171+K172)/(K159+K160)*100</f>
        <v>0</v>
      </c>
    </row>
    <row r="176" spans="1:11" s="113" customFormat="1" ht="17.100000000000001" customHeight="1">
      <c r="A176" s="851"/>
      <c r="B176" s="852"/>
      <c r="C176" s="852"/>
      <c r="D176" s="853"/>
      <c r="E176" s="621" t="s">
        <v>230</v>
      </c>
      <c r="F176" s="622"/>
      <c r="G176" s="622"/>
      <c r="H176" s="622"/>
      <c r="I176" s="623"/>
      <c r="J176" s="116">
        <v>0</v>
      </c>
      <c r="K176" s="117">
        <f>(K171+K172)/(K165+K166)*100</f>
        <v>0</v>
      </c>
    </row>
    <row r="177" spans="1:11" s="113" customFormat="1" ht="17.100000000000001" customHeight="1" thickBot="1">
      <c r="A177" s="854"/>
      <c r="B177" s="855"/>
      <c r="C177" s="855"/>
      <c r="D177" s="856"/>
      <c r="E177" s="624" t="s">
        <v>231</v>
      </c>
      <c r="F177" s="625"/>
      <c r="G177" s="625"/>
      <c r="H177" s="625"/>
      <c r="I177" s="626"/>
      <c r="J177" s="118">
        <v>0</v>
      </c>
      <c r="K177" s="119">
        <v>0</v>
      </c>
    </row>
    <row r="178" spans="1:11" s="113" customFormat="1" ht="12.75" customHeight="1">
      <c r="A178" s="202"/>
      <c r="B178" s="202"/>
      <c r="C178" s="202"/>
      <c r="D178" s="203"/>
      <c r="E178" s="204"/>
      <c r="F178" s="204"/>
      <c r="G178" s="204"/>
      <c r="H178" s="204"/>
      <c r="I178" s="204"/>
      <c r="J178" s="205"/>
      <c r="K178" s="206"/>
    </row>
    <row r="179" spans="1:11" s="113" customFormat="1" ht="15" customHeight="1">
      <c r="A179" s="553" t="s">
        <v>750</v>
      </c>
      <c r="B179" s="553"/>
      <c r="C179" s="553"/>
      <c r="D179" s="553"/>
      <c r="E179" s="553"/>
      <c r="F179" s="553"/>
      <c r="G179" s="553"/>
      <c r="H179" s="553"/>
      <c r="I179" s="553"/>
      <c r="J179" s="553"/>
      <c r="K179" s="553"/>
    </row>
    <row r="180" spans="1:11" s="113" customFormat="1" ht="12.75" customHeight="1">
      <c r="A180" s="207"/>
      <c r="B180" s="143"/>
      <c r="C180" s="143"/>
      <c r="D180" s="143"/>
      <c r="E180" s="143"/>
      <c r="F180" s="143"/>
      <c r="G180" s="143"/>
      <c r="H180" s="143"/>
      <c r="I180" s="143"/>
      <c r="J180" s="143"/>
      <c r="K180" s="146"/>
    </row>
    <row r="181" spans="1:11" s="113" customFormat="1" ht="15" customHeight="1">
      <c r="A181" s="589" t="s">
        <v>266</v>
      </c>
      <c r="B181" s="589"/>
      <c r="C181" s="589"/>
      <c r="D181" s="589"/>
      <c r="E181" s="589"/>
      <c r="F181" s="589"/>
      <c r="G181" s="589"/>
      <c r="H181" s="589"/>
      <c r="I181" s="589"/>
      <c r="J181" s="589"/>
      <c r="K181" s="589"/>
    </row>
    <row r="182" spans="1:11" s="113" customFormat="1" ht="12.75" customHeight="1">
      <c r="A182" s="145"/>
      <c r="B182" s="143"/>
      <c r="C182" s="143"/>
      <c r="D182" s="143"/>
      <c r="E182" s="143"/>
      <c r="F182" s="143"/>
      <c r="G182" s="143"/>
      <c r="H182" s="143"/>
      <c r="I182" s="143"/>
      <c r="J182" s="143"/>
      <c r="K182" s="146"/>
    </row>
    <row r="183" spans="1:11" s="113" customFormat="1" ht="15" customHeight="1">
      <c r="A183" s="589" t="s">
        <v>267</v>
      </c>
      <c r="B183" s="589"/>
      <c r="C183" s="589"/>
      <c r="D183" s="589"/>
      <c r="E183" s="589"/>
      <c r="F183" s="589"/>
      <c r="G183" s="589"/>
      <c r="H183" s="589"/>
      <c r="I183" s="589"/>
      <c r="J183" s="589"/>
      <c r="K183" s="589"/>
    </row>
    <row r="184" spans="1:11" s="113" customFormat="1" ht="12.75" customHeight="1">
      <c r="A184" s="145"/>
      <c r="B184" s="143"/>
      <c r="C184" s="143"/>
      <c r="D184" s="143"/>
      <c r="E184" s="143"/>
      <c r="F184" s="143"/>
      <c r="G184" s="143"/>
      <c r="H184" s="143"/>
      <c r="I184" s="143"/>
      <c r="J184" s="143"/>
      <c r="K184" s="146"/>
    </row>
    <row r="185" spans="1:11" s="113" customFormat="1" ht="15" customHeight="1">
      <c r="A185" s="589" t="s">
        <v>268</v>
      </c>
      <c r="B185" s="589"/>
      <c r="C185" s="589"/>
      <c r="D185" s="589"/>
      <c r="E185" s="589"/>
      <c r="F185" s="589"/>
      <c r="G185" s="589"/>
      <c r="H185" s="589"/>
      <c r="I185" s="589"/>
      <c r="J185" s="589"/>
      <c r="K185" s="589"/>
    </row>
    <row r="186" spans="1:11" s="113" customFormat="1" ht="12.75" customHeight="1">
      <c r="A186" s="145"/>
      <c r="B186" s="143"/>
      <c r="C186" s="143"/>
      <c r="D186" s="143"/>
      <c r="E186" s="143"/>
      <c r="F186" s="143"/>
      <c r="G186" s="143"/>
      <c r="H186" s="143"/>
      <c r="I186" s="143"/>
      <c r="J186" s="143"/>
      <c r="K186" s="146"/>
    </row>
    <row r="187" spans="1:11" s="113" customFormat="1" ht="15" customHeight="1">
      <c r="A187" s="591" t="s">
        <v>269</v>
      </c>
      <c r="B187" s="591"/>
      <c r="C187" s="591"/>
      <c r="D187" s="591"/>
      <c r="E187" s="591"/>
      <c r="F187" s="591"/>
      <c r="G187" s="591"/>
      <c r="H187" s="591"/>
      <c r="I187" s="591"/>
      <c r="J187" s="591"/>
      <c r="K187" s="591"/>
    </row>
    <row r="188" spans="1:11" s="113" customFormat="1" ht="12.75" customHeight="1">
      <c r="A188" s="145"/>
      <c r="B188" s="143"/>
      <c r="C188" s="143"/>
      <c r="D188" s="143"/>
      <c r="E188" s="143"/>
      <c r="F188" s="143"/>
      <c r="G188" s="143"/>
      <c r="H188" s="143"/>
      <c r="I188" s="143"/>
      <c r="J188" s="143"/>
      <c r="K188" s="146"/>
    </row>
    <row r="189" spans="1:11" s="113" customFormat="1" ht="15" customHeight="1">
      <c r="A189" s="593" t="s">
        <v>270</v>
      </c>
      <c r="B189" s="593"/>
      <c r="C189" s="593"/>
      <c r="D189" s="593"/>
      <c r="E189" s="208" t="s">
        <v>271</v>
      </c>
      <c r="F189" s="598">
        <v>0</v>
      </c>
      <c r="G189" s="598"/>
      <c r="H189" s="4"/>
      <c r="I189" s="4"/>
      <c r="J189" s="143"/>
      <c r="K189" s="146"/>
    </row>
    <row r="190" spans="1:11" s="113" customFormat="1" ht="15" customHeight="1">
      <c r="A190" s="593" t="s">
        <v>272</v>
      </c>
      <c r="B190" s="592"/>
      <c r="C190" s="592"/>
      <c r="D190" s="592"/>
      <c r="E190" s="208" t="s">
        <v>271</v>
      </c>
      <c r="F190" s="598">
        <v>0</v>
      </c>
      <c r="G190" s="598"/>
      <c r="H190" s="143"/>
      <c r="I190" s="143"/>
      <c r="J190" s="220"/>
      <c r="K190" s="220"/>
    </row>
    <row r="191" spans="1:11" s="113" customFormat="1" ht="15" customHeight="1">
      <c r="A191" s="593" t="s">
        <v>304</v>
      </c>
      <c r="B191" s="592"/>
      <c r="C191" s="592"/>
      <c r="D191" s="592"/>
      <c r="E191" s="208" t="s">
        <v>271</v>
      </c>
      <c r="F191" s="598">
        <v>0</v>
      </c>
      <c r="G191" s="598"/>
      <c r="H191" s="143"/>
      <c r="I191" s="143"/>
      <c r="J191" s="220"/>
      <c r="K191" s="220"/>
    </row>
    <row r="192" spans="1:11" s="113" customFormat="1" ht="15" customHeight="1">
      <c r="A192" s="593" t="s">
        <v>276</v>
      </c>
      <c r="B192" s="592"/>
      <c r="C192" s="592"/>
      <c r="D192" s="592"/>
      <c r="E192" s="208" t="s">
        <v>271</v>
      </c>
      <c r="F192" s="598">
        <v>0</v>
      </c>
      <c r="G192" s="598"/>
      <c r="H192" s="143"/>
      <c r="I192" s="143"/>
      <c r="J192" s="220"/>
      <c r="K192" s="220"/>
    </row>
    <row r="193" spans="1:11" s="113" customFormat="1" ht="15" customHeight="1" thickBot="1">
      <c r="A193" s="595" t="s">
        <v>277</v>
      </c>
      <c r="B193" s="596"/>
      <c r="C193" s="596"/>
      <c r="D193" s="596"/>
      <c r="E193" s="209" t="s">
        <v>271</v>
      </c>
      <c r="F193" s="597">
        <f>SUM(F189:G192)</f>
        <v>0</v>
      </c>
      <c r="G193" s="597"/>
      <c r="H193" s="143"/>
      <c r="I193" s="143"/>
      <c r="J193" s="220"/>
      <c r="K193" s="220"/>
    </row>
    <row r="194" spans="1:11" s="113" customFormat="1" ht="12.75" customHeight="1" thickTop="1">
      <c r="A194" s="145"/>
      <c r="B194" s="143"/>
      <c r="C194" s="143"/>
      <c r="D194" s="143"/>
      <c r="E194" s="143"/>
      <c r="F194" s="143"/>
      <c r="G194" s="143"/>
      <c r="H194" s="143"/>
      <c r="I194" s="143"/>
      <c r="J194" s="143"/>
      <c r="K194" s="146"/>
    </row>
    <row r="195" spans="1:11" s="113" customFormat="1" ht="69" customHeight="1">
      <c r="A195" s="551" t="s">
        <v>753</v>
      </c>
      <c r="B195" s="552"/>
      <c r="C195" s="552"/>
      <c r="D195" s="552"/>
      <c r="E195" s="552"/>
      <c r="F195" s="552"/>
      <c r="G195" s="552"/>
      <c r="H195" s="552"/>
      <c r="I195" s="552"/>
      <c r="J195" s="552"/>
      <c r="K195" s="552"/>
    </row>
    <row r="196" spans="1:11" s="113" customFormat="1" ht="12.75" customHeight="1">
      <c r="A196" s="145"/>
      <c r="B196" s="143"/>
      <c r="C196" s="143"/>
      <c r="D196" s="143"/>
      <c r="E196" s="143"/>
      <c r="F196" s="143"/>
      <c r="G196" s="143"/>
      <c r="H196" s="143"/>
      <c r="I196" s="143"/>
      <c r="J196" s="143"/>
      <c r="K196" s="146"/>
    </row>
    <row r="198" spans="1:11" ht="17.100000000000001" customHeight="1">
      <c r="A198" s="556" t="s">
        <v>302</v>
      </c>
      <c r="B198" s="592"/>
      <c r="C198" s="592"/>
      <c r="D198" s="592"/>
      <c r="E198" s="592"/>
      <c r="F198" s="592"/>
      <c r="G198" s="592"/>
      <c r="H198" s="592"/>
      <c r="I198" s="592"/>
      <c r="J198" s="592"/>
      <c r="K198" s="592"/>
    </row>
    <row r="200" spans="1:11" ht="30" customHeight="1">
      <c r="A200" s="555" t="s">
        <v>301</v>
      </c>
      <c r="B200" s="545"/>
      <c r="C200" s="545"/>
      <c r="D200" s="545"/>
      <c r="E200" s="545"/>
      <c r="F200" s="545"/>
      <c r="G200" s="545"/>
      <c r="H200" s="545"/>
      <c r="I200" s="545"/>
      <c r="J200" s="545"/>
      <c r="K200" s="545"/>
    </row>
    <row r="201" spans="1:11" ht="13.5" thickBot="1"/>
    <row r="202" spans="1:11" s="90" customFormat="1" ht="40.5" customHeight="1">
      <c r="A202" s="656" t="s">
        <v>258</v>
      </c>
      <c r="B202" s="656" t="s">
        <v>259</v>
      </c>
      <c r="C202" s="182" t="s">
        <v>213</v>
      </c>
      <c r="D202" s="656" t="s">
        <v>260</v>
      </c>
      <c r="E202" s="89" t="s">
        <v>214</v>
      </c>
      <c r="F202" s="659" t="s">
        <v>215</v>
      </c>
      <c r="G202" s="660"/>
      <c r="H202" s="659" t="s">
        <v>711</v>
      </c>
      <c r="I202" s="660"/>
      <c r="J202" s="659" t="s">
        <v>712</v>
      </c>
      <c r="K202" s="660"/>
    </row>
    <row r="203" spans="1:11" s="90" customFormat="1" ht="18" customHeight="1" thickBot="1">
      <c r="A203" s="657"/>
      <c r="B203" s="657"/>
      <c r="C203" s="183" t="s">
        <v>218</v>
      </c>
      <c r="D203" s="657"/>
      <c r="E203" s="91" t="s">
        <v>70</v>
      </c>
      <c r="F203" s="92" t="s">
        <v>219</v>
      </c>
      <c r="G203" s="91" t="s">
        <v>70</v>
      </c>
      <c r="H203" s="92" t="s">
        <v>219</v>
      </c>
      <c r="I203" s="91" t="s">
        <v>70</v>
      </c>
      <c r="J203" s="92" t="s">
        <v>219</v>
      </c>
      <c r="K203" s="91" t="s">
        <v>70</v>
      </c>
    </row>
    <row r="204" spans="1:11" s="83" customFormat="1" ht="21" customHeight="1">
      <c r="A204" s="642" t="s">
        <v>261</v>
      </c>
      <c r="B204" s="642" t="s">
        <v>607</v>
      </c>
      <c r="C204" s="184" t="s">
        <v>41</v>
      </c>
      <c r="D204" s="644" t="s">
        <v>262</v>
      </c>
      <c r="E204" s="869">
        <v>1</v>
      </c>
      <c r="F204" s="787">
        <v>0</v>
      </c>
      <c r="G204" s="863">
        <v>11628</v>
      </c>
      <c r="H204" s="787">
        <v>0</v>
      </c>
      <c r="I204" s="863">
        <v>7628</v>
      </c>
      <c r="J204" s="93">
        <v>0</v>
      </c>
      <c r="K204" s="94">
        <v>3989</v>
      </c>
    </row>
    <row r="205" spans="1:11" s="83" customFormat="1" ht="21" customHeight="1" thickBot="1">
      <c r="A205" s="867"/>
      <c r="B205" s="867"/>
      <c r="C205" s="218" t="s">
        <v>42</v>
      </c>
      <c r="D205" s="868"/>
      <c r="E205" s="870"/>
      <c r="F205" s="862"/>
      <c r="G205" s="864"/>
      <c r="H205" s="862"/>
      <c r="I205" s="864"/>
      <c r="J205" s="95">
        <v>0</v>
      </c>
      <c r="K205" s="96">
        <v>0</v>
      </c>
    </row>
    <row r="206" spans="1:11" s="83" customFormat="1" ht="17.100000000000001" customHeight="1">
      <c r="A206" s="865" t="s">
        <v>220</v>
      </c>
      <c r="B206" s="97" t="s">
        <v>221</v>
      </c>
      <c r="C206" s="189" t="s">
        <v>41</v>
      </c>
      <c r="D206" s="651" t="s">
        <v>264</v>
      </c>
      <c r="E206" s="828">
        <v>0</v>
      </c>
      <c r="F206" s="778">
        <v>0</v>
      </c>
      <c r="G206" s="825">
        <v>0</v>
      </c>
      <c r="H206" s="778">
        <v>0</v>
      </c>
      <c r="I206" s="825">
        <v>0</v>
      </c>
      <c r="J206" s="106">
        <v>0</v>
      </c>
      <c r="K206" s="107">
        <v>0</v>
      </c>
    </row>
    <row r="207" spans="1:11" s="83" customFormat="1" ht="17.100000000000001" customHeight="1" thickBot="1">
      <c r="A207" s="776"/>
      <c r="B207" s="101" t="s">
        <v>222</v>
      </c>
      <c r="C207" s="190" t="s">
        <v>42</v>
      </c>
      <c r="D207" s="866"/>
      <c r="E207" s="829"/>
      <c r="F207" s="827"/>
      <c r="G207" s="826"/>
      <c r="H207" s="827"/>
      <c r="I207" s="826"/>
      <c r="J207" s="104">
        <v>0</v>
      </c>
      <c r="K207" s="105">
        <v>0</v>
      </c>
    </row>
    <row r="208" spans="1:11" s="83" customFormat="1" ht="17.100000000000001" customHeight="1">
      <c r="A208" s="776"/>
      <c r="B208" s="97" t="s">
        <v>223</v>
      </c>
      <c r="C208" s="194" t="s">
        <v>41</v>
      </c>
      <c r="D208" s="651" t="s">
        <v>264</v>
      </c>
      <c r="E208" s="828">
        <v>0</v>
      </c>
      <c r="F208" s="778">
        <v>0</v>
      </c>
      <c r="G208" s="825">
        <v>0</v>
      </c>
      <c r="H208" s="778">
        <v>0</v>
      </c>
      <c r="I208" s="825">
        <v>0</v>
      </c>
      <c r="J208" s="106">
        <v>0</v>
      </c>
      <c r="K208" s="107">
        <v>0</v>
      </c>
    </row>
    <row r="209" spans="1:11" s="83" customFormat="1" ht="17.100000000000001" customHeight="1" thickBot="1">
      <c r="A209" s="781"/>
      <c r="B209" s="101" t="s">
        <v>224</v>
      </c>
      <c r="C209" s="101" t="s">
        <v>42</v>
      </c>
      <c r="D209" s="866"/>
      <c r="E209" s="829"/>
      <c r="F209" s="827"/>
      <c r="G209" s="826"/>
      <c r="H209" s="827"/>
      <c r="I209" s="826"/>
      <c r="J209" s="104">
        <v>0</v>
      </c>
      <c r="K209" s="105">
        <v>0</v>
      </c>
    </row>
    <row r="210" spans="1:11" s="83" customFormat="1" ht="21" customHeight="1">
      <c r="A210" s="629" t="s">
        <v>261</v>
      </c>
      <c r="B210" s="629" t="s">
        <v>177</v>
      </c>
      <c r="C210" s="196" t="s">
        <v>41</v>
      </c>
      <c r="D210" s="633" t="s">
        <v>262</v>
      </c>
      <c r="E210" s="633">
        <f t="shared" ref="E210:K210" si="3">(E204+E206)-E208</f>
        <v>1</v>
      </c>
      <c r="F210" s="758">
        <f t="shared" si="3"/>
        <v>0</v>
      </c>
      <c r="G210" s="857">
        <f t="shared" si="3"/>
        <v>11628</v>
      </c>
      <c r="H210" s="758">
        <f t="shared" si="3"/>
        <v>0</v>
      </c>
      <c r="I210" s="857">
        <f t="shared" si="3"/>
        <v>7628</v>
      </c>
      <c r="J210" s="109">
        <f t="shared" si="3"/>
        <v>0</v>
      </c>
      <c r="K210" s="110">
        <f t="shared" si="3"/>
        <v>3989</v>
      </c>
    </row>
    <row r="211" spans="1:11" s="83" customFormat="1" ht="21" customHeight="1" thickBot="1">
      <c r="A211" s="861"/>
      <c r="B211" s="861"/>
      <c r="C211" s="219" t="s">
        <v>42</v>
      </c>
      <c r="D211" s="634"/>
      <c r="E211" s="634"/>
      <c r="F211" s="859"/>
      <c r="G211" s="858"/>
      <c r="H211" s="859"/>
      <c r="I211" s="858"/>
      <c r="J211" s="111">
        <f>(J205+J207)-J209</f>
        <v>0</v>
      </c>
      <c r="K211" s="112">
        <f>(K205+K207)-K209</f>
        <v>0</v>
      </c>
    </row>
    <row r="212" spans="1:11" s="83" customFormat="1" ht="21" customHeight="1">
      <c r="A212" s="635" t="s">
        <v>225</v>
      </c>
      <c r="B212" s="764"/>
      <c r="C212" s="637"/>
      <c r="D212" s="637"/>
      <c r="E212" s="637"/>
      <c r="F212" s="637"/>
      <c r="G212" s="765"/>
      <c r="H212" s="608" t="s">
        <v>41</v>
      </c>
      <c r="I212" s="846"/>
      <c r="J212" s="106">
        <v>0</v>
      </c>
      <c r="K212" s="107">
        <v>0</v>
      </c>
    </row>
    <row r="213" spans="1:11" s="83" customFormat="1" ht="21" customHeight="1" thickBot="1">
      <c r="A213" s="860"/>
      <c r="B213" s="766"/>
      <c r="C213" s="767"/>
      <c r="D213" s="767"/>
      <c r="E213" s="767"/>
      <c r="F213" s="767"/>
      <c r="G213" s="768"/>
      <c r="H213" s="847" t="s">
        <v>42</v>
      </c>
      <c r="I213" s="848"/>
      <c r="J213" s="104">
        <v>0</v>
      </c>
      <c r="K213" s="105">
        <v>0</v>
      </c>
    </row>
    <row r="214" spans="1:11" s="113" customFormat="1" ht="17.100000000000001" customHeight="1">
      <c r="A214" s="602" t="s">
        <v>227</v>
      </c>
      <c r="B214" s="841"/>
      <c r="C214" s="841"/>
      <c r="D214" s="841"/>
      <c r="E214" s="841"/>
      <c r="F214" s="841"/>
      <c r="G214" s="842"/>
      <c r="H214" s="608" t="s">
        <v>41</v>
      </c>
      <c r="I214" s="846"/>
      <c r="J214" s="106">
        <f>J210-J212</f>
        <v>0</v>
      </c>
      <c r="K214" s="107">
        <f>K210-K212</f>
        <v>3989</v>
      </c>
    </row>
    <row r="215" spans="1:11" s="113" customFormat="1" ht="17.100000000000001" customHeight="1" thickBot="1">
      <c r="A215" s="843"/>
      <c r="B215" s="844"/>
      <c r="C215" s="844"/>
      <c r="D215" s="844"/>
      <c r="E215" s="844"/>
      <c r="F215" s="844"/>
      <c r="G215" s="845"/>
      <c r="H215" s="847" t="s">
        <v>42</v>
      </c>
      <c r="I215" s="848"/>
      <c r="J215" s="104">
        <f>J211-J213</f>
        <v>0</v>
      </c>
      <c r="K215" s="105">
        <f>K211-K213</f>
        <v>0</v>
      </c>
    </row>
    <row r="216" spans="1:11" s="113" customFormat="1" ht="17.100000000000001" customHeight="1">
      <c r="A216" s="602" t="s">
        <v>713</v>
      </c>
      <c r="B216" s="841"/>
      <c r="C216" s="841"/>
      <c r="D216" s="841"/>
      <c r="E216" s="841"/>
      <c r="F216" s="841"/>
      <c r="G216" s="842"/>
      <c r="H216" s="608" t="s">
        <v>41</v>
      </c>
      <c r="I216" s="846"/>
      <c r="J216" s="106">
        <v>0</v>
      </c>
      <c r="K216" s="107">
        <v>644</v>
      </c>
    </row>
    <row r="217" spans="1:11" s="113" customFormat="1" ht="17.100000000000001" customHeight="1" thickBot="1">
      <c r="A217" s="843"/>
      <c r="B217" s="844"/>
      <c r="C217" s="844"/>
      <c r="D217" s="844"/>
      <c r="E217" s="844"/>
      <c r="F217" s="844"/>
      <c r="G217" s="845"/>
      <c r="H217" s="847" t="s">
        <v>42</v>
      </c>
      <c r="I217" s="848"/>
      <c r="J217" s="104">
        <v>0</v>
      </c>
      <c r="K217" s="105">
        <v>0</v>
      </c>
    </row>
    <row r="218" spans="1:11" s="113" customFormat="1" ht="17.100000000000001" customHeight="1">
      <c r="A218" s="602" t="s">
        <v>228</v>
      </c>
      <c r="B218" s="841"/>
      <c r="C218" s="841"/>
      <c r="D218" s="841"/>
      <c r="E218" s="841"/>
      <c r="F218" s="841"/>
      <c r="G218" s="842"/>
      <c r="H218" s="608" t="s">
        <v>41</v>
      </c>
      <c r="I218" s="846"/>
      <c r="J218" s="106">
        <f>J214-J216</f>
        <v>0</v>
      </c>
      <c r="K218" s="107">
        <f>K214-K216</f>
        <v>3345</v>
      </c>
    </row>
    <row r="219" spans="1:11" s="113" customFormat="1" ht="17.100000000000001" customHeight="1" thickBot="1">
      <c r="A219" s="843"/>
      <c r="B219" s="844"/>
      <c r="C219" s="844"/>
      <c r="D219" s="844"/>
      <c r="E219" s="844"/>
      <c r="F219" s="844"/>
      <c r="G219" s="845"/>
      <c r="H219" s="847" t="s">
        <v>42</v>
      </c>
      <c r="I219" s="848"/>
      <c r="J219" s="104">
        <f>J215-J217</f>
        <v>0</v>
      </c>
      <c r="K219" s="105">
        <f>K215-K217</f>
        <v>0</v>
      </c>
    </row>
    <row r="220" spans="1:11" s="113" customFormat="1" ht="17.100000000000001" customHeight="1">
      <c r="A220" s="612" t="s">
        <v>714</v>
      </c>
      <c r="B220" s="849"/>
      <c r="C220" s="849"/>
      <c r="D220" s="850"/>
      <c r="E220" s="618" t="s">
        <v>229</v>
      </c>
      <c r="F220" s="619"/>
      <c r="G220" s="619"/>
      <c r="H220" s="619"/>
      <c r="I220" s="620"/>
      <c r="J220" s="114">
        <v>0</v>
      </c>
      <c r="K220" s="271">
        <f>(K216+K217)/(K204+K205)*100</f>
        <v>16.144397092003008</v>
      </c>
    </row>
    <row r="221" spans="1:11" s="113" customFormat="1" ht="17.100000000000001" customHeight="1">
      <c r="A221" s="851"/>
      <c r="B221" s="852"/>
      <c r="C221" s="852"/>
      <c r="D221" s="853"/>
      <c r="E221" s="621" t="s">
        <v>230</v>
      </c>
      <c r="F221" s="622"/>
      <c r="G221" s="622"/>
      <c r="H221" s="622"/>
      <c r="I221" s="623"/>
      <c r="J221" s="116">
        <v>0</v>
      </c>
      <c r="K221" s="272">
        <f>(K216+K217)/(K210+K211)*100</f>
        <v>16.144397092003008</v>
      </c>
    </row>
    <row r="222" spans="1:11" s="113" customFormat="1" ht="17.100000000000001" customHeight="1" thickBot="1">
      <c r="A222" s="854"/>
      <c r="B222" s="855"/>
      <c r="C222" s="855"/>
      <c r="D222" s="856"/>
      <c r="E222" s="624" t="s">
        <v>231</v>
      </c>
      <c r="F222" s="625"/>
      <c r="G222" s="625"/>
      <c r="H222" s="625"/>
      <c r="I222" s="626"/>
      <c r="J222" s="118">
        <v>0</v>
      </c>
      <c r="K222" s="273">
        <v>0</v>
      </c>
    </row>
    <row r="223" spans="1:11" s="113" customFormat="1" ht="12.75" customHeight="1">
      <c r="A223" s="202"/>
      <c r="B223" s="202"/>
      <c r="C223" s="202"/>
      <c r="D223" s="203"/>
      <c r="E223" s="204"/>
      <c r="F223" s="204"/>
      <c r="G223" s="204"/>
      <c r="H223" s="204"/>
      <c r="I223" s="204"/>
      <c r="J223" s="205"/>
      <c r="K223" s="206"/>
    </row>
    <row r="224" spans="1:11" s="113" customFormat="1" ht="15" customHeight="1">
      <c r="A224" s="553" t="s">
        <v>608</v>
      </c>
      <c r="B224" s="553"/>
      <c r="C224" s="553"/>
      <c r="D224" s="553"/>
      <c r="E224" s="553"/>
      <c r="F224" s="553"/>
      <c r="G224" s="553"/>
      <c r="H224" s="553"/>
      <c r="I224" s="553"/>
      <c r="J224" s="553"/>
      <c r="K224" s="553"/>
    </row>
    <row r="225" spans="1:11" s="113" customFormat="1" ht="12.75" customHeight="1">
      <c r="A225" s="207"/>
      <c r="B225" s="143"/>
      <c r="C225" s="143"/>
      <c r="D225" s="143"/>
      <c r="E225" s="143"/>
      <c r="F225" s="143"/>
      <c r="G225" s="143"/>
      <c r="H225" s="143"/>
      <c r="I225" s="143"/>
      <c r="J225" s="143"/>
      <c r="K225" s="146"/>
    </row>
    <row r="226" spans="1:11" s="113" customFormat="1" ht="15" customHeight="1">
      <c r="A226" s="589" t="s">
        <v>266</v>
      </c>
      <c r="B226" s="589"/>
      <c r="C226" s="589"/>
      <c r="D226" s="589"/>
      <c r="E226" s="589"/>
      <c r="F226" s="589"/>
      <c r="G226" s="589"/>
      <c r="H226" s="589"/>
      <c r="I226" s="589"/>
      <c r="J226" s="589"/>
      <c r="K226" s="589"/>
    </row>
    <row r="227" spans="1:11" s="113" customFormat="1" ht="12.75" customHeight="1">
      <c r="A227" s="145"/>
      <c r="B227" s="143"/>
      <c r="C227" s="143"/>
      <c r="D227" s="143"/>
      <c r="E227" s="143"/>
      <c r="F227" s="143"/>
      <c r="G227" s="143"/>
      <c r="H227" s="143"/>
      <c r="I227" s="143"/>
      <c r="J227" s="143"/>
      <c r="K227" s="146"/>
    </row>
    <row r="228" spans="1:11" s="113" customFormat="1" ht="15" customHeight="1">
      <c r="A228" s="589" t="s">
        <v>267</v>
      </c>
      <c r="B228" s="589"/>
      <c r="C228" s="589"/>
      <c r="D228" s="589"/>
      <c r="E228" s="589"/>
      <c r="F228" s="589"/>
      <c r="G228" s="589"/>
      <c r="H228" s="589"/>
      <c r="I228" s="589"/>
      <c r="J228" s="589"/>
      <c r="K228" s="589"/>
    </row>
    <row r="229" spans="1:11" s="113" customFormat="1" ht="12.75" customHeight="1">
      <c r="A229" s="145"/>
      <c r="B229" s="143"/>
      <c r="C229" s="143"/>
      <c r="D229" s="143"/>
      <c r="E229" s="143"/>
      <c r="F229" s="143"/>
      <c r="G229" s="143"/>
      <c r="H229" s="143"/>
      <c r="I229" s="143"/>
      <c r="J229" s="143"/>
      <c r="K229" s="146"/>
    </row>
    <row r="230" spans="1:11" s="113" customFormat="1" ht="15" customHeight="1">
      <c r="A230" s="589" t="s">
        <v>268</v>
      </c>
      <c r="B230" s="589"/>
      <c r="C230" s="589"/>
      <c r="D230" s="589"/>
      <c r="E230" s="589"/>
      <c r="F230" s="589"/>
      <c r="G230" s="589"/>
      <c r="H230" s="589"/>
      <c r="I230" s="589"/>
      <c r="J230" s="589"/>
      <c r="K230" s="589"/>
    </row>
    <row r="231" spans="1:11" s="113" customFormat="1" ht="12.75" customHeight="1">
      <c r="A231" s="145"/>
      <c r="B231" s="143"/>
      <c r="C231" s="143"/>
      <c r="D231" s="143"/>
      <c r="E231" s="143"/>
      <c r="F231" s="143"/>
      <c r="G231" s="143"/>
      <c r="H231" s="143"/>
      <c r="I231" s="143"/>
      <c r="J231" s="143"/>
      <c r="K231" s="146"/>
    </row>
    <row r="232" spans="1:11" s="113" customFormat="1" ht="15" customHeight="1">
      <c r="A232" s="591" t="s">
        <v>269</v>
      </c>
      <c r="B232" s="591"/>
      <c r="C232" s="591"/>
      <c r="D232" s="591"/>
      <c r="E232" s="591"/>
      <c r="F232" s="591"/>
      <c r="G232" s="591"/>
      <c r="H232" s="591"/>
      <c r="I232" s="591"/>
      <c r="J232" s="591"/>
      <c r="K232" s="591"/>
    </row>
    <row r="233" spans="1:11" s="113" customFormat="1" ht="12.75" customHeight="1">
      <c r="A233" s="145"/>
      <c r="B233" s="143"/>
      <c r="C233" s="143"/>
      <c r="D233" s="143"/>
      <c r="E233" s="143"/>
      <c r="F233" s="143"/>
      <c r="G233" s="143"/>
      <c r="H233" s="143"/>
      <c r="I233" s="143"/>
      <c r="J233" s="143"/>
      <c r="K233" s="146"/>
    </row>
    <row r="234" spans="1:11" s="113" customFormat="1" ht="15" customHeight="1">
      <c r="A234" s="593" t="s">
        <v>270</v>
      </c>
      <c r="B234" s="593"/>
      <c r="C234" s="593"/>
      <c r="D234" s="593"/>
      <c r="E234" s="208" t="s">
        <v>271</v>
      </c>
      <c r="F234" s="1178">
        <v>69828.73</v>
      </c>
      <c r="G234" s="1178"/>
      <c r="H234" s="4"/>
      <c r="I234" s="4"/>
      <c r="J234" s="143"/>
      <c r="K234" s="146"/>
    </row>
    <row r="235" spans="1:11" s="113" customFormat="1" ht="15" customHeight="1">
      <c r="A235" s="593" t="s">
        <v>272</v>
      </c>
      <c r="B235" s="592"/>
      <c r="C235" s="592"/>
      <c r="D235" s="592"/>
      <c r="E235" s="208" t="s">
        <v>271</v>
      </c>
      <c r="F235" s="1178">
        <v>498406.14</v>
      </c>
      <c r="G235" s="1178"/>
      <c r="H235" s="143"/>
      <c r="I235" s="143"/>
      <c r="J235" s="220"/>
      <c r="K235" s="220"/>
    </row>
    <row r="236" spans="1:11" s="113" customFormat="1" ht="15" customHeight="1">
      <c r="A236" s="593" t="s">
        <v>304</v>
      </c>
      <c r="B236" s="592"/>
      <c r="C236" s="592"/>
      <c r="D236" s="592"/>
      <c r="E236" s="208" t="s">
        <v>271</v>
      </c>
      <c r="F236" s="1178">
        <v>0</v>
      </c>
      <c r="G236" s="1178"/>
      <c r="H236" s="143"/>
      <c r="I236" s="143"/>
      <c r="J236" s="220"/>
      <c r="K236" s="220"/>
    </row>
    <row r="237" spans="1:11" s="113" customFormat="1" ht="15" customHeight="1">
      <c r="A237" s="593" t="s">
        <v>609</v>
      </c>
      <c r="B237" s="592"/>
      <c r="C237" s="592"/>
      <c r="D237" s="592"/>
      <c r="E237" s="208" t="s">
        <v>271</v>
      </c>
      <c r="F237" s="1178">
        <v>0</v>
      </c>
      <c r="G237" s="1178"/>
      <c r="H237" s="143"/>
      <c r="I237" s="143"/>
      <c r="J237" s="220"/>
      <c r="K237" s="220"/>
    </row>
    <row r="238" spans="1:11" s="113" customFormat="1" ht="15" customHeight="1">
      <c r="A238" s="593" t="s">
        <v>276</v>
      </c>
      <c r="B238" s="592"/>
      <c r="C238" s="592"/>
      <c r="D238" s="592"/>
      <c r="E238" s="208" t="s">
        <v>271</v>
      </c>
      <c r="F238" s="1178">
        <v>76234.31</v>
      </c>
      <c r="G238" s="1178"/>
      <c r="H238" s="143"/>
      <c r="I238" s="143"/>
      <c r="J238" s="220"/>
      <c r="K238" s="220"/>
    </row>
    <row r="239" spans="1:11" s="113" customFormat="1" ht="15" customHeight="1" thickBot="1">
      <c r="A239" s="595" t="s">
        <v>277</v>
      </c>
      <c r="B239" s="596"/>
      <c r="C239" s="596"/>
      <c r="D239" s="596"/>
      <c r="E239" s="209" t="s">
        <v>271</v>
      </c>
      <c r="F239" s="597">
        <f>SUM(F234:G238)</f>
        <v>644469.17999999993</v>
      </c>
      <c r="G239" s="597"/>
      <c r="H239" s="143"/>
      <c r="I239" s="143"/>
      <c r="J239" s="220"/>
      <c r="K239" s="220"/>
    </row>
    <row r="240" spans="1:11" s="113" customFormat="1" ht="12.75" customHeight="1" thickTop="1">
      <c r="A240" s="145"/>
      <c r="B240" s="143"/>
      <c r="C240" s="143"/>
      <c r="D240" s="143"/>
      <c r="E240" s="143"/>
      <c r="F240" s="143"/>
      <c r="G240" s="143"/>
      <c r="H240" s="143"/>
      <c r="I240" s="143"/>
      <c r="J240" s="143"/>
      <c r="K240" s="146"/>
    </row>
    <row r="241" spans="1:11" s="113" customFormat="1" ht="69" customHeight="1">
      <c r="A241" s="551" t="s">
        <v>325</v>
      </c>
      <c r="B241" s="552"/>
      <c r="C241" s="552"/>
      <c r="D241" s="552"/>
      <c r="E241" s="552"/>
      <c r="F241" s="552"/>
      <c r="G241" s="552"/>
      <c r="H241" s="552"/>
      <c r="I241" s="552"/>
      <c r="J241" s="552"/>
      <c r="K241" s="552"/>
    </row>
    <row r="242" spans="1:11" s="113" customFormat="1" ht="12.75" customHeight="1">
      <c r="A242" s="145"/>
      <c r="B242" s="143"/>
      <c r="C242" s="143"/>
      <c r="D242" s="143"/>
      <c r="E242" s="143"/>
      <c r="F242" s="143"/>
      <c r="G242" s="143"/>
      <c r="H242" s="143"/>
      <c r="I242" s="143"/>
      <c r="J242" s="143"/>
      <c r="K242" s="146"/>
    </row>
    <row r="244" spans="1:11" ht="17.100000000000001" customHeight="1">
      <c r="A244" s="556" t="s">
        <v>302</v>
      </c>
      <c r="B244" s="592"/>
      <c r="C244" s="592"/>
      <c r="D244" s="592"/>
      <c r="E244" s="592"/>
      <c r="F244" s="592"/>
      <c r="G244" s="592"/>
      <c r="H244" s="592"/>
      <c r="I244" s="592"/>
      <c r="J244" s="592"/>
      <c r="K244" s="592"/>
    </row>
    <row r="246" spans="1:11" ht="30" customHeight="1">
      <c r="A246" s="555" t="s">
        <v>301</v>
      </c>
      <c r="B246" s="545"/>
      <c r="C246" s="545"/>
      <c r="D246" s="545"/>
      <c r="E246" s="545"/>
      <c r="F246" s="545"/>
      <c r="G246" s="545"/>
      <c r="H246" s="545"/>
      <c r="I246" s="545"/>
      <c r="J246" s="545"/>
      <c r="K246" s="545"/>
    </row>
    <row r="248" spans="1:11" s="210" customFormat="1" ht="15" customHeight="1">
      <c r="A248" s="553" t="s">
        <v>279</v>
      </c>
      <c r="B248" s="554"/>
      <c r="C248" s="554"/>
      <c r="D248" s="554"/>
      <c r="E248" s="554"/>
      <c r="F248" s="554"/>
      <c r="G248" s="554"/>
      <c r="H248" s="554"/>
      <c r="I248" s="554"/>
      <c r="J248" s="554"/>
      <c r="K248" s="554"/>
    </row>
    <row r="249" spans="1:11" s="113" customFormat="1" ht="12.75" customHeight="1" thickBot="1">
      <c r="A249" s="481"/>
      <c r="B249" s="482"/>
      <c r="C249" s="482"/>
      <c r="D249" s="482"/>
      <c r="E249" s="482"/>
      <c r="F249" s="482"/>
      <c r="G249" s="482"/>
      <c r="H249" s="482"/>
      <c r="I249" s="482"/>
      <c r="J249" s="482"/>
      <c r="K249" s="146"/>
    </row>
    <row r="250" spans="1:11" ht="15" customHeight="1" thickBot="1">
      <c r="A250" s="576" t="s">
        <v>260</v>
      </c>
      <c r="B250" s="557" t="s">
        <v>308</v>
      </c>
      <c r="C250" s="557" t="s">
        <v>168</v>
      </c>
      <c r="D250" s="580"/>
      <c r="E250" s="581"/>
      <c r="F250" s="557" t="s">
        <v>309</v>
      </c>
      <c r="G250" s="581"/>
      <c r="H250" s="546" t="s">
        <v>707</v>
      </c>
      <c r="I250" s="582"/>
      <c r="J250" s="582"/>
      <c r="K250" s="583"/>
    </row>
    <row r="251" spans="1:11" ht="34.5" customHeight="1" thickBot="1">
      <c r="A251" s="577"/>
      <c r="B251" s="579"/>
      <c r="C251" s="584" t="s">
        <v>723</v>
      </c>
      <c r="D251" s="585"/>
      <c r="E251" s="586"/>
      <c r="F251" s="576" t="s">
        <v>310</v>
      </c>
      <c r="G251" s="576" t="s">
        <v>722</v>
      </c>
      <c r="H251" s="546" t="s">
        <v>173</v>
      </c>
      <c r="I251" s="582"/>
      <c r="J251" s="557" t="s">
        <v>312</v>
      </c>
      <c r="K251" s="558"/>
    </row>
    <row r="252" spans="1:11" ht="34.5" customHeight="1" thickBot="1">
      <c r="A252" s="578"/>
      <c r="B252" s="559"/>
      <c r="C252" s="559"/>
      <c r="D252" s="587"/>
      <c r="E252" s="560"/>
      <c r="F252" s="578"/>
      <c r="G252" s="578"/>
      <c r="H252" s="222" t="s">
        <v>313</v>
      </c>
      <c r="I252" s="222" t="s">
        <v>314</v>
      </c>
      <c r="J252" s="559"/>
      <c r="K252" s="560"/>
    </row>
    <row r="253" spans="1:11" ht="15" customHeight="1">
      <c r="A253" s="239"/>
      <c r="B253" s="239"/>
      <c r="C253" s="1091"/>
      <c r="D253" s="1092"/>
      <c r="E253" s="609"/>
      <c r="F253" s="239"/>
      <c r="G253" s="239"/>
      <c r="H253" s="239"/>
      <c r="I253" s="240"/>
      <c r="J253" s="1093"/>
      <c r="K253" s="1094"/>
    </row>
    <row r="254" spans="1:11" s="113" customFormat="1" ht="15" customHeight="1">
      <c r="A254" s="231"/>
      <c r="B254" s="231"/>
      <c r="C254" s="571"/>
      <c r="D254" s="572"/>
      <c r="E254" s="573"/>
      <c r="F254" s="231"/>
      <c r="G254" s="231"/>
      <c r="H254" s="231"/>
      <c r="I254" s="235"/>
      <c r="J254" s="574"/>
      <c r="K254" s="575"/>
    </row>
    <row r="255" spans="1:11" s="113" customFormat="1" ht="15" customHeight="1">
      <c r="A255" s="231"/>
      <c r="B255" s="231"/>
      <c r="C255" s="571"/>
      <c r="D255" s="572"/>
      <c r="E255" s="573"/>
      <c r="F255" s="231"/>
      <c r="G255" s="231"/>
      <c r="H255" s="231"/>
      <c r="I255" s="235"/>
      <c r="J255" s="574"/>
      <c r="K255" s="575"/>
    </row>
    <row r="256" spans="1:11" s="113" customFormat="1" ht="15" customHeight="1">
      <c r="A256" s="231"/>
      <c r="B256" s="231"/>
      <c r="C256" s="571"/>
      <c r="D256" s="572"/>
      <c r="E256" s="573"/>
      <c r="F256" s="231"/>
      <c r="G256" s="231"/>
      <c r="H256" s="231"/>
      <c r="I256" s="235"/>
      <c r="J256" s="574"/>
      <c r="K256" s="575"/>
    </row>
    <row r="257" spans="1:11" s="113" customFormat="1" ht="15" customHeight="1">
      <c r="A257" s="231"/>
      <c r="B257" s="231"/>
      <c r="C257" s="571"/>
      <c r="D257" s="572"/>
      <c r="E257" s="573"/>
      <c r="F257" s="231"/>
      <c r="G257" s="231"/>
      <c r="H257" s="231"/>
      <c r="I257" s="235"/>
      <c r="J257" s="574"/>
      <c r="K257" s="575"/>
    </row>
    <row r="258" spans="1:11" s="113" customFormat="1" ht="15" customHeight="1">
      <c r="A258" s="231"/>
      <c r="B258" s="231"/>
      <c r="C258" s="571"/>
      <c r="D258" s="572"/>
      <c r="E258" s="573"/>
      <c r="F258" s="231"/>
      <c r="G258" s="231"/>
      <c r="H258" s="231"/>
      <c r="I258" s="235"/>
      <c r="J258" s="574"/>
      <c r="K258" s="575"/>
    </row>
    <row r="259" spans="1:11" s="113" customFormat="1" ht="15" customHeight="1">
      <c r="A259" s="231"/>
      <c r="B259" s="231"/>
      <c r="C259" s="571"/>
      <c r="D259" s="572"/>
      <c r="E259" s="573"/>
      <c r="F259" s="231"/>
      <c r="G259" s="231"/>
      <c r="H259" s="231"/>
      <c r="I259" s="235"/>
      <c r="J259" s="574"/>
      <c r="K259" s="575"/>
    </row>
    <row r="260" spans="1:11" s="113" customFormat="1" ht="15" customHeight="1">
      <c r="A260" s="231"/>
      <c r="B260" s="231"/>
      <c r="C260" s="571"/>
      <c r="D260" s="572"/>
      <c r="E260" s="573"/>
      <c r="F260" s="231"/>
      <c r="G260" s="231"/>
      <c r="H260" s="231"/>
      <c r="I260" s="235"/>
      <c r="J260" s="574"/>
      <c r="K260" s="575"/>
    </row>
    <row r="261" spans="1:11" s="113" customFormat="1" ht="15" customHeight="1" thickBot="1">
      <c r="A261" s="276"/>
      <c r="B261" s="276"/>
      <c r="C261" s="1095"/>
      <c r="D261" s="1096"/>
      <c r="E261" s="1097"/>
      <c r="F261" s="276"/>
      <c r="G261" s="276"/>
      <c r="H261" s="276"/>
      <c r="I261" s="277"/>
      <c r="J261" s="1098"/>
      <c r="K261" s="1099"/>
    </row>
    <row r="262" spans="1:11" s="211" customFormat="1" ht="15" customHeight="1" thickBot="1">
      <c r="A262" s="546" t="s">
        <v>70</v>
      </c>
      <c r="B262" s="547"/>
      <c r="C262" s="547"/>
      <c r="D262" s="547"/>
      <c r="E262" s="548"/>
      <c r="F262" s="226">
        <v>0</v>
      </c>
      <c r="G262" s="226">
        <v>0</v>
      </c>
      <c r="H262" s="226">
        <v>0</v>
      </c>
      <c r="I262" s="226">
        <v>0</v>
      </c>
      <c r="J262" s="549">
        <f>SUM(J253:K261)</f>
        <v>0</v>
      </c>
      <c r="K262" s="550"/>
    </row>
  </sheetData>
  <mergeCells count="289">
    <mergeCell ref="C258:E258"/>
    <mergeCell ref="J258:K258"/>
    <mergeCell ref="C259:E259"/>
    <mergeCell ref="J259:K259"/>
    <mergeCell ref="C260:E260"/>
    <mergeCell ref="J260:K260"/>
    <mergeCell ref="C261:E261"/>
    <mergeCell ref="J261:K261"/>
    <mergeCell ref="A262:E262"/>
    <mergeCell ref="J262:K262"/>
    <mergeCell ref="C253:E253"/>
    <mergeCell ref="J253:K253"/>
    <mergeCell ref="C254:E254"/>
    <mergeCell ref="J254:K254"/>
    <mergeCell ref="C255:E255"/>
    <mergeCell ref="J255:K255"/>
    <mergeCell ref="C256:E256"/>
    <mergeCell ref="J256:K256"/>
    <mergeCell ref="C257:E257"/>
    <mergeCell ref="J257:K257"/>
    <mergeCell ref="A248:K248"/>
    <mergeCell ref="A250:A252"/>
    <mergeCell ref="B250:B252"/>
    <mergeCell ref="C250:E250"/>
    <mergeCell ref="F250:G250"/>
    <mergeCell ref="H250:K250"/>
    <mergeCell ref="C251:E252"/>
    <mergeCell ref="F251:F252"/>
    <mergeCell ref="G251:G252"/>
    <mergeCell ref="H251:I251"/>
    <mergeCell ref="J251:K252"/>
    <mergeCell ref="A4:K4"/>
    <mergeCell ref="A6:K6"/>
    <mergeCell ref="A10:K10"/>
    <mergeCell ref="A11:K11"/>
    <mergeCell ref="A13:K13"/>
    <mergeCell ref="A16:K16"/>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 ref="A48:K48"/>
    <mergeCell ref="A50:K50"/>
    <mergeCell ref="A33:K33"/>
    <mergeCell ref="A35:K35"/>
    <mergeCell ref="A37:K37"/>
    <mergeCell ref="A39:K39"/>
    <mergeCell ref="A40:K40"/>
    <mergeCell ref="A41:K41"/>
    <mergeCell ref="A61:K61"/>
    <mergeCell ref="A63:K63"/>
    <mergeCell ref="A65:K65"/>
    <mergeCell ref="A67:B67"/>
    <mergeCell ref="A68:B68"/>
    <mergeCell ref="A69:B69"/>
    <mergeCell ref="A52:K52"/>
    <mergeCell ref="A53:K53"/>
    <mergeCell ref="A54:K54"/>
    <mergeCell ref="A56:K56"/>
    <mergeCell ref="A57:K57"/>
    <mergeCell ref="A59:K59"/>
    <mergeCell ref="A102:K102"/>
    <mergeCell ref="A104:B105"/>
    <mergeCell ref="C104:D104"/>
    <mergeCell ref="F104:G104"/>
    <mergeCell ref="H104:I104"/>
    <mergeCell ref="J104:K104"/>
    <mergeCell ref="C105:D105"/>
    <mergeCell ref="A71:K71"/>
    <mergeCell ref="A73:K73"/>
    <mergeCell ref="A95:K95"/>
    <mergeCell ref="A97:K97"/>
    <mergeCell ref="A100:K100"/>
    <mergeCell ref="A101:K101"/>
    <mergeCell ref="A108:A111"/>
    <mergeCell ref="C108:D108"/>
    <mergeCell ref="E108:E109"/>
    <mergeCell ref="F108:F109"/>
    <mergeCell ref="G108:G109"/>
    <mergeCell ref="H108:H109"/>
    <mergeCell ref="I108:I109"/>
    <mergeCell ref="C109:D109"/>
    <mergeCell ref="A106:B107"/>
    <mergeCell ref="C106:D106"/>
    <mergeCell ref="E106:E107"/>
    <mergeCell ref="F106:F107"/>
    <mergeCell ref="G106:G107"/>
    <mergeCell ref="H106:H107"/>
    <mergeCell ref="C110:D110"/>
    <mergeCell ref="E110:E111"/>
    <mergeCell ref="F110:F111"/>
    <mergeCell ref="G110:G111"/>
    <mergeCell ref="H110:H111"/>
    <mergeCell ref="I110:I111"/>
    <mergeCell ref="C111:D111"/>
    <mergeCell ref="I106:I107"/>
    <mergeCell ref="C107:D107"/>
    <mergeCell ref="A116:G117"/>
    <mergeCell ref="H116:I116"/>
    <mergeCell ref="H117:I117"/>
    <mergeCell ref="A118:G119"/>
    <mergeCell ref="H118:I118"/>
    <mergeCell ref="H119:I119"/>
    <mergeCell ref="I112:I113"/>
    <mergeCell ref="C113:D113"/>
    <mergeCell ref="A114:A115"/>
    <mergeCell ref="B114:G115"/>
    <mergeCell ref="H114:I114"/>
    <mergeCell ref="H115:I115"/>
    <mergeCell ref="A112:B113"/>
    <mergeCell ref="C112:D112"/>
    <mergeCell ref="E112:E113"/>
    <mergeCell ref="F112:F113"/>
    <mergeCell ref="G112:G113"/>
    <mergeCell ref="H112:H113"/>
    <mergeCell ref="A125:K125"/>
    <mergeCell ref="A127:K127"/>
    <mergeCell ref="A130:K130"/>
    <mergeCell ref="A132:K132"/>
    <mergeCell ref="A140:K140"/>
    <mergeCell ref="A142:K142"/>
    <mergeCell ref="A120:G121"/>
    <mergeCell ref="H120:I120"/>
    <mergeCell ref="H121:I121"/>
    <mergeCell ref="A122:D124"/>
    <mergeCell ref="E122:I122"/>
    <mergeCell ref="E123:I123"/>
    <mergeCell ref="E124:I124"/>
    <mergeCell ref="A153:K153"/>
    <mergeCell ref="A157:A158"/>
    <mergeCell ref="B157:B158"/>
    <mergeCell ref="D157:D158"/>
    <mergeCell ref="F157:G157"/>
    <mergeCell ref="H157:I157"/>
    <mergeCell ref="J157:K157"/>
    <mergeCell ref="A143:K143"/>
    <mergeCell ref="A145:K145"/>
    <mergeCell ref="A146:K146"/>
    <mergeCell ref="A148:K148"/>
    <mergeCell ref="A151:K151"/>
    <mergeCell ref="A152:K152"/>
    <mergeCell ref="H159:H160"/>
    <mergeCell ref="I159:I160"/>
    <mergeCell ref="A161:A164"/>
    <mergeCell ref="D161:D162"/>
    <mergeCell ref="E161:E162"/>
    <mergeCell ref="F161:F162"/>
    <mergeCell ref="G161:G162"/>
    <mergeCell ref="H161:H162"/>
    <mergeCell ref="I161:I162"/>
    <mergeCell ref="D163:D164"/>
    <mergeCell ref="A159:A160"/>
    <mergeCell ref="B159:B160"/>
    <mergeCell ref="D159:D160"/>
    <mergeCell ref="E159:E160"/>
    <mergeCell ref="F159:F160"/>
    <mergeCell ref="G159:G160"/>
    <mergeCell ref="G165:G166"/>
    <mergeCell ref="H165:H166"/>
    <mergeCell ref="I165:I166"/>
    <mergeCell ref="A167:A168"/>
    <mergeCell ref="B167:G168"/>
    <mergeCell ref="H167:I167"/>
    <mergeCell ref="H168:I168"/>
    <mergeCell ref="E163:E164"/>
    <mergeCell ref="F163:F164"/>
    <mergeCell ref="G163:G164"/>
    <mergeCell ref="H163:H164"/>
    <mergeCell ref="I163:I164"/>
    <mergeCell ref="A165:A166"/>
    <mergeCell ref="B165:B166"/>
    <mergeCell ref="D165:D166"/>
    <mergeCell ref="E165:E166"/>
    <mergeCell ref="F165:F166"/>
    <mergeCell ref="A173:G174"/>
    <mergeCell ref="H173:I173"/>
    <mergeCell ref="H174:I174"/>
    <mergeCell ref="A175:D177"/>
    <mergeCell ref="E175:I175"/>
    <mergeCell ref="E176:I176"/>
    <mergeCell ref="E177:I177"/>
    <mergeCell ref="A169:G170"/>
    <mergeCell ref="H169:I169"/>
    <mergeCell ref="H170:I170"/>
    <mergeCell ref="A171:G172"/>
    <mergeCell ref="H171:I171"/>
    <mergeCell ref="H172:I172"/>
    <mergeCell ref="A190:D190"/>
    <mergeCell ref="F190:G190"/>
    <mergeCell ref="A191:D191"/>
    <mergeCell ref="F191:G191"/>
    <mergeCell ref="A192:D192"/>
    <mergeCell ref="F192:G192"/>
    <mergeCell ref="A179:K179"/>
    <mergeCell ref="A181:K181"/>
    <mergeCell ref="A183:K183"/>
    <mergeCell ref="A185:K185"/>
    <mergeCell ref="A187:K187"/>
    <mergeCell ref="A189:D189"/>
    <mergeCell ref="F189:G189"/>
    <mergeCell ref="A193:D193"/>
    <mergeCell ref="F193:G193"/>
    <mergeCell ref="A195:K195"/>
    <mergeCell ref="A198:K198"/>
    <mergeCell ref="A200:K200"/>
    <mergeCell ref="A202:A203"/>
    <mergeCell ref="B202:B203"/>
    <mergeCell ref="D202:D203"/>
    <mergeCell ref="F202:G202"/>
    <mergeCell ref="H202:I202"/>
    <mergeCell ref="J202:K202"/>
    <mergeCell ref="A204:A205"/>
    <mergeCell ref="B204:B205"/>
    <mergeCell ref="D204:D205"/>
    <mergeCell ref="E204:E205"/>
    <mergeCell ref="F204:F205"/>
    <mergeCell ref="G204:G205"/>
    <mergeCell ref="H204:H205"/>
    <mergeCell ref="I204:I205"/>
    <mergeCell ref="I206:I207"/>
    <mergeCell ref="D208:D209"/>
    <mergeCell ref="E208:E209"/>
    <mergeCell ref="F208:F209"/>
    <mergeCell ref="G208:G209"/>
    <mergeCell ref="H208:H209"/>
    <mergeCell ref="I208:I209"/>
    <mergeCell ref="A206:A209"/>
    <mergeCell ref="D206:D207"/>
    <mergeCell ref="E206:E207"/>
    <mergeCell ref="F206:F207"/>
    <mergeCell ref="G206:G207"/>
    <mergeCell ref="H206:H207"/>
    <mergeCell ref="A214:G215"/>
    <mergeCell ref="H214:I214"/>
    <mergeCell ref="H215:I215"/>
    <mergeCell ref="A216:G217"/>
    <mergeCell ref="H216:I216"/>
    <mergeCell ref="H217:I217"/>
    <mergeCell ref="H210:H211"/>
    <mergeCell ref="I210:I211"/>
    <mergeCell ref="A212:A213"/>
    <mergeCell ref="B212:G213"/>
    <mergeCell ref="H212:I212"/>
    <mergeCell ref="H213:I213"/>
    <mergeCell ref="A210:A211"/>
    <mergeCell ref="B210:B211"/>
    <mergeCell ref="D210:D211"/>
    <mergeCell ref="E210:E211"/>
    <mergeCell ref="F210:F211"/>
    <mergeCell ref="G210:G211"/>
    <mergeCell ref="A224:K224"/>
    <mergeCell ref="A226:K226"/>
    <mergeCell ref="A228:K228"/>
    <mergeCell ref="A230:K230"/>
    <mergeCell ref="A232:K232"/>
    <mergeCell ref="A234:D234"/>
    <mergeCell ref="F234:G234"/>
    <mergeCell ref="A218:G219"/>
    <mergeCell ref="H218:I218"/>
    <mergeCell ref="H219:I219"/>
    <mergeCell ref="A220:D222"/>
    <mergeCell ref="E220:I220"/>
    <mergeCell ref="E221:I221"/>
    <mergeCell ref="E222:I222"/>
    <mergeCell ref="A246:K246"/>
    <mergeCell ref="A238:D238"/>
    <mergeCell ref="F238:G238"/>
    <mergeCell ref="A239:D239"/>
    <mergeCell ref="F239:G239"/>
    <mergeCell ref="A241:K241"/>
    <mergeCell ref="A244:K244"/>
    <mergeCell ref="A235:D235"/>
    <mergeCell ref="F235:G235"/>
    <mergeCell ref="A236:D236"/>
    <mergeCell ref="F236:G236"/>
    <mergeCell ref="A237:D237"/>
    <mergeCell ref="F237:G23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2"/>
  <sheetViews>
    <sheetView topLeftCell="A559" workbookViewId="0">
      <selection activeCell="D532" sqref="D532"/>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42578125" style="1" customWidth="1"/>
    <col min="7" max="7" width="11" style="1" customWidth="1"/>
    <col min="8"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1" width="9" style="1" customWidth="1"/>
    <col min="262" max="262" width="11.42578125" style="1" customWidth="1"/>
    <col min="263" max="263" width="11" style="1" customWidth="1"/>
    <col min="264"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17" width="9" style="1" customWidth="1"/>
    <col min="518" max="518" width="11.42578125" style="1" customWidth="1"/>
    <col min="519" max="519" width="11" style="1" customWidth="1"/>
    <col min="520"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3" width="9" style="1" customWidth="1"/>
    <col min="774" max="774" width="11.42578125" style="1" customWidth="1"/>
    <col min="775" max="775" width="11" style="1" customWidth="1"/>
    <col min="776"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29" width="9" style="1" customWidth="1"/>
    <col min="1030" max="1030" width="11.42578125" style="1" customWidth="1"/>
    <col min="1031" max="1031" width="11" style="1" customWidth="1"/>
    <col min="1032"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85" width="9" style="1" customWidth="1"/>
    <col min="1286" max="1286" width="11.42578125" style="1" customWidth="1"/>
    <col min="1287" max="1287" width="11" style="1" customWidth="1"/>
    <col min="1288"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1" width="9" style="1" customWidth="1"/>
    <col min="1542" max="1542" width="11.42578125" style="1" customWidth="1"/>
    <col min="1543" max="1543" width="11" style="1" customWidth="1"/>
    <col min="1544"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797" width="9" style="1" customWidth="1"/>
    <col min="1798" max="1798" width="11.42578125" style="1" customWidth="1"/>
    <col min="1799" max="1799" width="11" style="1" customWidth="1"/>
    <col min="1800"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3" width="9" style="1" customWidth="1"/>
    <col min="2054" max="2054" width="11.42578125" style="1" customWidth="1"/>
    <col min="2055" max="2055" width="11" style="1" customWidth="1"/>
    <col min="2056"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09" width="9" style="1" customWidth="1"/>
    <col min="2310" max="2310" width="11.42578125" style="1" customWidth="1"/>
    <col min="2311" max="2311" width="11" style="1" customWidth="1"/>
    <col min="2312"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65" width="9" style="1" customWidth="1"/>
    <col min="2566" max="2566" width="11.42578125" style="1" customWidth="1"/>
    <col min="2567" max="2567" width="11" style="1" customWidth="1"/>
    <col min="2568"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1" width="9" style="1" customWidth="1"/>
    <col min="2822" max="2822" width="11.42578125" style="1" customWidth="1"/>
    <col min="2823" max="2823" width="11" style="1" customWidth="1"/>
    <col min="2824"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77" width="9" style="1" customWidth="1"/>
    <col min="3078" max="3078" width="11.42578125" style="1" customWidth="1"/>
    <col min="3079" max="3079" width="11" style="1" customWidth="1"/>
    <col min="3080"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3" width="9" style="1" customWidth="1"/>
    <col min="3334" max="3334" width="11.42578125" style="1" customWidth="1"/>
    <col min="3335" max="3335" width="11" style="1" customWidth="1"/>
    <col min="3336"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89" width="9" style="1" customWidth="1"/>
    <col min="3590" max="3590" width="11.42578125" style="1" customWidth="1"/>
    <col min="3591" max="3591" width="11" style="1" customWidth="1"/>
    <col min="3592"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45" width="9" style="1" customWidth="1"/>
    <col min="3846" max="3846" width="11.42578125" style="1" customWidth="1"/>
    <col min="3847" max="3847" width="11" style="1" customWidth="1"/>
    <col min="3848"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1" width="9" style="1" customWidth="1"/>
    <col min="4102" max="4102" width="11.42578125" style="1" customWidth="1"/>
    <col min="4103" max="4103" width="11" style="1" customWidth="1"/>
    <col min="4104"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57" width="9" style="1" customWidth="1"/>
    <col min="4358" max="4358" width="11.42578125" style="1" customWidth="1"/>
    <col min="4359" max="4359" width="11" style="1" customWidth="1"/>
    <col min="4360"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3" width="9" style="1" customWidth="1"/>
    <col min="4614" max="4614" width="11.42578125" style="1" customWidth="1"/>
    <col min="4615" max="4615" width="11" style="1" customWidth="1"/>
    <col min="4616"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69" width="9" style="1" customWidth="1"/>
    <col min="4870" max="4870" width="11.42578125" style="1" customWidth="1"/>
    <col min="4871" max="4871" width="11" style="1" customWidth="1"/>
    <col min="4872"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25" width="9" style="1" customWidth="1"/>
    <col min="5126" max="5126" width="11.42578125" style="1" customWidth="1"/>
    <col min="5127" max="5127" width="11" style="1" customWidth="1"/>
    <col min="5128"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1" width="9" style="1" customWidth="1"/>
    <col min="5382" max="5382" width="11.42578125" style="1" customWidth="1"/>
    <col min="5383" max="5383" width="11" style="1" customWidth="1"/>
    <col min="5384"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37" width="9" style="1" customWidth="1"/>
    <col min="5638" max="5638" width="11.42578125" style="1" customWidth="1"/>
    <col min="5639" max="5639" width="11" style="1" customWidth="1"/>
    <col min="5640"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3" width="9" style="1" customWidth="1"/>
    <col min="5894" max="5894" width="11.42578125" style="1" customWidth="1"/>
    <col min="5895" max="5895" width="11" style="1" customWidth="1"/>
    <col min="5896"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49" width="9" style="1" customWidth="1"/>
    <col min="6150" max="6150" width="11.42578125" style="1" customWidth="1"/>
    <col min="6151" max="6151" width="11" style="1" customWidth="1"/>
    <col min="6152"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05" width="9" style="1" customWidth="1"/>
    <col min="6406" max="6406" width="11.42578125" style="1" customWidth="1"/>
    <col min="6407" max="6407" width="11" style="1" customWidth="1"/>
    <col min="6408"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1" width="9" style="1" customWidth="1"/>
    <col min="6662" max="6662" width="11.42578125" style="1" customWidth="1"/>
    <col min="6663" max="6663" width="11" style="1" customWidth="1"/>
    <col min="6664"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17" width="9" style="1" customWidth="1"/>
    <col min="6918" max="6918" width="11.42578125" style="1" customWidth="1"/>
    <col min="6919" max="6919" width="11" style="1" customWidth="1"/>
    <col min="6920"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3" width="9" style="1" customWidth="1"/>
    <col min="7174" max="7174" width="11.42578125" style="1" customWidth="1"/>
    <col min="7175" max="7175" width="11" style="1" customWidth="1"/>
    <col min="7176"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29" width="9" style="1" customWidth="1"/>
    <col min="7430" max="7430" width="11.42578125" style="1" customWidth="1"/>
    <col min="7431" max="7431" width="11" style="1" customWidth="1"/>
    <col min="7432"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85" width="9" style="1" customWidth="1"/>
    <col min="7686" max="7686" width="11.42578125" style="1" customWidth="1"/>
    <col min="7687" max="7687" width="11" style="1" customWidth="1"/>
    <col min="7688"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1" width="9" style="1" customWidth="1"/>
    <col min="7942" max="7942" width="11.42578125" style="1" customWidth="1"/>
    <col min="7943" max="7943" width="11" style="1" customWidth="1"/>
    <col min="7944"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197" width="9" style="1" customWidth="1"/>
    <col min="8198" max="8198" width="11.42578125" style="1" customWidth="1"/>
    <col min="8199" max="8199" width="11" style="1" customWidth="1"/>
    <col min="8200"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3" width="9" style="1" customWidth="1"/>
    <col min="8454" max="8454" width="11.42578125" style="1" customWidth="1"/>
    <col min="8455" max="8455" width="11" style="1" customWidth="1"/>
    <col min="8456"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09" width="9" style="1" customWidth="1"/>
    <col min="8710" max="8710" width="11.42578125" style="1" customWidth="1"/>
    <col min="8711" max="8711" width="11" style="1" customWidth="1"/>
    <col min="8712"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65" width="9" style="1" customWidth="1"/>
    <col min="8966" max="8966" width="11.42578125" style="1" customWidth="1"/>
    <col min="8967" max="8967" width="11" style="1" customWidth="1"/>
    <col min="8968"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1" width="9" style="1" customWidth="1"/>
    <col min="9222" max="9222" width="11.42578125" style="1" customWidth="1"/>
    <col min="9223" max="9223" width="11" style="1" customWidth="1"/>
    <col min="9224"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77" width="9" style="1" customWidth="1"/>
    <col min="9478" max="9478" width="11.42578125" style="1" customWidth="1"/>
    <col min="9479" max="9479" width="11" style="1" customWidth="1"/>
    <col min="9480"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3" width="9" style="1" customWidth="1"/>
    <col min="9734" max="9734" width="11.42578125" style="1" customWidth="1"/>
    <col min="9735" max="9735" width="11" style="1" customWidth="1"/>
    <col min="9736"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89" width="9" style="1" customWidth="1"/>
    <col min="9990" max="9990" width="11.42578125" style="1" customWidth="1"/>
    <col min="9991" max="9991" width="11" style="1" customWidth="1"/>
    <col min="9992"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45" width="9" style="1" customWidth="1"/>
    <col min="10246" max="10246" width="11.42578125" style="1" customWidth="1"/>
    <col min="10247" max="10247" width="11" style="1" customWidth="1"/>
    <col min="10248"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1" width="9" style="1" customWidth="1"/>
    <col min="10502" max="10502" width="11.42578125" style="1" customWidth="1"/>
    <col min="10503" max="10503" width="11" style="1" customWidth="1"/>
    <col min="10504"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57" width="9" style="1" customWidth="1"/>
    <col min="10758" max="10758" width="11.42578125" style="1" customWidth="1"/>
    <col min="10759" max="10759" width="11" style="1" customWidth="1"/>
    <col min="10760"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3" width="9" style="1" customWidth="1"/>
    <col min="11014" max="11014" width="11.42578125" style="1" customWidth="1"/>
    <col min="11015" max="11015" width="11" style="1" customWidth="1"/>
    <col min="11016"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69" width="9" style="1" customWidth="1"/>
    <col min="11270" max="11270" width="11.42578125" style="1" customWidth="1"/>
    <col min="11271" max="11271" width="11" style="1" customWidth="1"/>
    <col min="11272"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25" width="9" style="1" customWidth="1"/>
    <col min="11526" max="11526" width="11.42578125" style="1" customWidth="1"/>
    <col min="11527" max="11527" width="11" style="1" customWidth="1"/>
    <col min="11528"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1" width="9" style="1" customWidth="1"/>
    <col min="11782" max="11782" width="11.42578125" style="1" customWidth="1"/>
    <col min="11783" max="11783" width="11" style="1" customWidth="1"/>
    <col min="11784"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37" width="9" style="1" customWidth="1"/>
    <col min="12038" max="12038" width="11.42578125" style="1" customWidth="1"/>
    <col min="12039" max="12039" width="11" style="1" customWidth="1"/>
    <col min="12040"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3" width="9" style="1" customWidth="1"/>
    <col min="12294" max="12294" width="11.42578125" style="1" customWidth="1"/>
    <col min="12295" max="12295" width="11" style="1" customWidth="1"/>
    <col min="12296"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49" width="9" style="1" customWidth="1"/>
    <col min="12550" max="12550" width="11.42578125" style="1" customWidth="1"/>
    <col min="12551" max="12551" width="11" style="1" customWidth="1"/>
    <col min="12552"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05" width="9" style="1" customWidth="1"/>
    <col min="12806" max="12806" width="11.42578125" style="1" customWidth="1"/>
    <col min="12807" max="12807" width="11" style="1" customWidth="1"/>
    <col min="12808"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1" width="9" style="1" customWidth="1"/>
    <col min="13062" max="13062" width="11.42578125" style="1" customWidth="1"/>
    <col min="13063" max="13063" width="11" style="1" customWidth="1"/>
    <col min="13064"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17" width="9" style="1" customWidth="1"/>
    <col min="13318" max="13318" width="11.42578125" style="1" customWidth="1"/>
    <col min="13319" max="13319" width="11" style="1" customWidth="1"/>
    <col min="13320"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3" width="9" style="1" customWidth="1"/>
    <col min="13574" max="13574" width="11.42578125" style="1" customWidth="1"/>
    <col min="13575" max="13575" width="11" style="1" customWidth="1"/>
    <col min="13576"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29" width="9" style="1" customWidth="1"/>
    <col min="13830" max="13830" width="11.42578125" style="1" customWidth="1"/>
    <col min="13831" max="13831" width="11" style="1" customWidth="1"/>
    <col min="13832"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85" width="9" style="1" customWidth="1"/>
    <col min="14086" max="14086" width="11.42578125" style="1" customWidth="1"/>
    <col min="14087" max="14087" width="11" style="1" customWidth="1"/>
    <col min="14088"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1" width="9" style="1" customWidth="1"/>
    <col min="14342" max="14342" width="11.42578125" style="1" customWidth="1"/>
    <col min="14343" max="14343" width="11" style="1" customWidth="1"/>
    <col min="14344"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597" width="9" style="1" customWidth="1"/>
    <col min="14598" max="14598" width="11.42578125" style="1" customWidth="1"/>
    <col min="14599" max="14599" width="11" style="1" customWidth="1"/>
    <col min="14600"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3" width="9" style="1" customWidth="1"/>
    <col min="14854" max="14854" width="11.42578125" style="1" customWidth="1"/>
    <col min="14855" max="14855" width="11" style="1" customWidth="1"/>
    <col min="14856"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09" width="9" style="1" customWidth="1"/>
    <col min="15110" max="15110" width="11.42578125" style="1" customWidth="1"/>
    <col min="15111" max="15111" width="11" style="1" customWidth="1"/>
    <col min="15112"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65" width="9" style="1" customWidth="1"/>
    <col min="15366" max="15366" width="11.42578125" style="1" customWidth="1"/>
    <col min="15367" max="15367" width="11" style="1" customWidth="1"/>
    <col min="15368"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1" width="9" style="1" customWidth="1"/>
    <col min="15622" max="15622" width="11.42578125" style="1" customWidth="1"/>
    <col min="15623" max="15623" width="11" style="1" customWidth="1"/>
    <col min="15624"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77" width="9" style="1" customWidth="1"/>
    <col min="15878" max="15878" width="11.42578125" style="1" customWidth="1"/>
    <col min="15879" max="15879" width="11" style="1" customWidth="1"/>
    <col min="15880"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3" width="9" style="1" customWidth="1"/>
    <col min="16134" max="16134" width="11.42578125" style="1" customWidth="1"/>
    <col min="16135" max="16135" width="11" style="1" customWidth="1"/>
    <col min="16136" max="16139" width="9" style="1" customWidth="1"/>
    <col min="16140" max="16384" width="9.140625" style="1"/>
  </cols>
  <sheetData>
    <row r="2" spans="1:11" ht="15" customHeight="1">
      <c r="A2" s="268" t="s">
        <v>596</v>
      </c>
    </row>
    <row r="4" spans="1:11" s="46" customFormat="1" ht="17.100000000000001" customHeight="1">
      <c r="A4" s="1088" t="s">
        <v>610</v>
      </c>
      <c r="B4" s="1088"/>
      <c r="C4" s="1088"/>
      <c r="D4" s="1088"/>
      <c r="E4" s="1088"/>
      <c r="F4" s="1088"/>
      <c r="G4" s="1088"/>
      <c r="H4" s="1088"/>
      <c r="I4" s="1088"/>
      <c r="J4" s="1088"/>
      <c r="K4" s="1088"/>
    </row>
    <row r="6" spans="1:11" s="2" customFormat="1" ht="21" customHeight="1">
      <c r="A6" s="1067" t="s">
        <v>702</v>
      </c>
      <c r="B6" s="1068"/>
      <c r="C6" s="1068"/>
      <c r="D6" s="1068"/>
      <c r="E6" s="1068"/>
      <c r="F6" s="1068"/>
      <c r="G6" s="1068"/>
      <c r="H6" s="1068"/>
      <c r="I6" s="1068"/>
      <c r="J6" s="1068"/>
      <c r="K6" s="1068"/>
    </row>
    <row r="10" spans="1:11" ht="18" customHeight="1">
      <c r="A10" s="556" t="s">
        <v>0</v>
      </c>
      <c r="B10" s="556"/>
      <c r="C10" s="556"/>
      <c r="D10" s="556"/>
      <c r="E10" s="556"/>
      <c r="F10" s="556"/>
      <c r="G10" s="556"/>
      <c r="H10" s="556"/>
      <c r="I10" s="556"/>
      <c r="J10" s="556"/>
      <c r="K10" s="556"/>
    </row>
    <row r="11" spans="1:11" ht="26.25" customHeight="1">
      <c r="A11" s="1089" t="s">
        <v>598</v>
      </c>
      <c r="B11" s="1090"/>
      <c r="C11" s="1090"/>
      <c r="D11" s="1090"/>
      <c r="E11" s="1090"/>
      <c r="F11" s="1090"/>
      <c r="G11" s="1090"/>
      <c r="H11" s="1090"/>
      <c r="I11" s="1090"/>
      <c r="J11" s="1090"/>
      <c r="K11" s="1090"/>
    </row>
    <row r="13" spans="1:11" ht="30" customHeight="1">
      <c r="A13" s="555" t="s">
        <v>301</v>
      </c>
      <c r="B13" s="545"/>
      <c r="C13" s="545"/>
      <c r="D13" s="545"/>
      <c r="E13" s="545"/>
      <c r="F13" s="545"/>
      <c r="G13" s="545"/>
      <c r="H13" s="545"/>
      <c r="I13" s="545"/>
      <c r="J13" s="545"/>
      <c r="K13" s="545"/>
    </row>
    <row r="15" spans="1:11" ht="15.75" customHeight="1">
      <c r="A15" s="556" t="s">
        <v>6</v>
      </c>
      <c r="B15" s="592"/>
      <c r="C15" s="592"/>
      <c r="D15" s="592"/>
      <c r="E15" s="592"/>
      <c r="F15" s="592"/>
      <c r="G15" s="592"/>
      <c r="H15" s="592"/>
      <c r="I15" s="592"/>
      <c r="J15" s="592"/>
      <c r="K15" s="592"/>
    </row>
    <row r="17" spans="1:11" ht="19.5" customHeight="1">
      <c r="A17" s="980" t="s">
        <v>7</v>
      </c>
      <c r="B17" s="592"/>
      <c r="C17" s="592"/>
      <c r="D17" s="592"/>
      <c r="E17" s="592"/>
      <c r="F17" s="592"/>
      <c r="G17" s="592"/>
      <c r="H17" s="592"/>
      <c r="I17" s="592"/>
      <c r="J17" s="592"/>
      <c r="K17" s="592"/>
    </row>
    <row r="18" spans="1:11" ht="15.75">
      <c r="A18" s="1065" t="s">
        <v>8</v>
      </c>
      <c r="B18" s="1065"/>
      <c r="C18" s="1065"/>
      <c r="D18" s="1065"/>
      <c r="E18" s="1065"/>
      <c r="F18" s="1065"/>
      <c r="G18" s="1065"/>
      <c r="H18" s="1065"/>
      <c r="I18" s="1065"/>
      <c r="J18" s="1065"/>
      <c r="K18" s="1065"/>
    </row>
    <row r="19" spans="1:11" ht="9" customHeight="1">
      <c r="A19" s="3"/>
      <c r="B19" s="4"/>
      <c r="C19" s="4"/>
      <c r="D19" s="4"/>
      <c r="E19" s="4"/>
      <c r="F19" s="4"/>
      <c r="G19" s="4"/>
      <c r="H19" s="4"/>
      <c r="I19" s="4"/>
      <c r="J19" s="4"/>
      <c r="K19" s="4"/>
    </row>
    <row r="20" spans="1:11">
      <c r="A20" s="2"/>
      <c r="B20" s="1061" t="s">
        <v>9</v>
      </c>
      <c r="C20" s="1061"/>
      <c r="D20" s="1061"/>
      <c r="E20" s="1061"/>
      <c r="F20" s="1061"/>
      <c r="G20" s="1061"/>
      <c r="H20" s="1061"/>
      <c r="I20" s="1061"/>
      <c r="J20" s="1061"/>
      <c r="K20" s="1061"/>
    </row>
    <row r="21" spans="1:11">
      <c r="A21" s="2"/>
      <c r="B21" s="1061" t="s">
        <v>10</v>
      </c>
      <c r="C21" s="1061"/>
      <c r="D21" s="1061"/>
      <c r="E21" s="1061"/>
      <c r="F21" s="1061"/>
      <c r="G21" s="1061"/>
      <c r="H21" s="1061"/>
      <c r="I21" s="1061"/>
      <c r="J21" s="1061"/>
      <c r="K21" s="1061"/>
    </row>
    <row r="22" spans="1:11">
      <c r="A22" s="2"/>
      <c r="B22" s="1061" t="s">
        <v>11</v>
      </c>
      <c r="C22" s="1061"/>
      <c r="D22" s="1061"/>
      <c r="E22" s="1061"/>
      <c r="F22" s="1061"/>
      <c r="G22" s="1061"/>
      <c r="H22" s="1061"/>
      <c r="I22" s="1061"/>
      <c r="J22" s="1061"/>
      <c r="K22" s="1061"/>
    </row>
    <row r="23" spans="1:11">
      <c r="A23" s="2"/>
      <c r="B23" s="1061" t="s">
        <v>12</v>
      </c>
      <c r="C23" s="1061"/>
      <c r="D23" s="1061"/>
      <c r="E23" s="1061"/>
      <c r="F23" s="1061"/>
      <c r="G23" s="1061"/>
      <c r="H23" s="1061"/>
      <c r="I23" s="1061"/>
      <c r="J23" s="1061"/>
      <c r="K23" s="1061"/>
    </row>
    <row r="24" spans="1:11" ht="42" customHeight="1">
      <c r="A24" s="1062" t="s">
        <v>13</v>
      </c>
      <c r="B24" s="1063"/>
      <c r="C24" s="1063"/>
      <c r="D24" s="1063"/>
      <c r="E24" s="1063"/>
      <c r="F24" s="1063"/>
      <c r="G24" s="1063"/>
      <c r="H24" s="1063"/>
      <c r="I24" s="1063"/>
      <c r="J24" s="1063"/>
      <c r="K24" s="1063"/>
    </row>
    <row r="25" spans="1:11" ht="10.5" customHeight="1">
      <c r="A25" s="5"/>
      <c r="B25" s="6"/>
      <c r="C25" s="6"/>
      <c r="D25" s="6"/>
      <c r="E25" s="6"/>
      <c r="F25" s="6"/>
      <c r="G25" s="6"/>
      <c r="H25" s="6"/>
      <c r="I25" s="6"/>
      <c r="J25" s="6"/>
      <c r="K25" s="6"/>
    </row>
    <row r="26" spans="1:11" ht="19.5" customHeight="1">
      <c r="A26" s="980" t="s">
        <v>14</v>
      </c>
      <c r="B26" s="592"/>
      <c r="C26" s="592"/>
      <c r="D26" s="592"/>
      <c r="E26" s="592"/>
      <c r="F26" s="592"/>
      <c r="G26" s="592"/>
      <c r="H26" s="592"/>
      <c r="I26" s="592"/>
      <c r="J26" s="592"/>
      <c r="K26" s="592"/>
    </row>
    <row r="27" spans="1:11" ht="18.75">
      <c r="A27" s="1064" t="s">
        <v>15</v>
      </c>
      <c r="B27" s="1064"/>
      <c r="C27" s="1064"/>
      <c r="D27" s="1064"/>
      <c r="E27" s="1064"/>
      <c r="F27" s="1064"/>
      <c r="G27" s="1064"/>
      <c r="H27" s="1064"/>
      <c r="I27" s="1064"/>
      <c r="J27" s="1064"/>
      <c r="K27" s="1064"/>
    </row>
    <row r="28" spans="1:11" ht="10.5" customHeight="1">
      <c r="A28" s="7"/>
      <c r="B28" s="6"/>
      <c r="C28" s="6"/>
      <c r="D28" s="6"/>
      <c r="E28" s="6"/>
      <c r="F28" s="6"/>
      <c r="G28" s="6"/>
      <c r="H28" s="6"/>
      <c r="I28" s="6"/>
      <c r="J28" s="6"/>
      <c r="K28" s="6"/>
    </row>
    <row r="29" spans="1:11">
      <c r="A29" s="1057" t="s">
        <v>16</v>
      </c>
      <c r="B29" s="1058"/>
      <c r="C29" s="1058"/>
      <c r="D29" s="1058"/>
      <c r="E29" s="1058"/>
      <c r="F29" s="1058"/>
      <c r="G29" s="1058"/>
      <c r="H29" s="1058"/>
      <c r="I29" s="1058"/>
      <c r="J29" s="1058"/>
      <c r="K29" s="1058"/>
    </row>
    <row r="30" spans="1:11">
      <c r="A30" s="1059" t="s">
        <v>17</v>
      </c>
      <c r="B30" s="1060"/>
      <c r="C30" s="1060"/>
      <c r="D30" s="1060"/>
      <c r="E30" s="1060"/>
      <c r="F30" s="1060"/>
      <c r="G30" s="1060"/>
      <c r="H30" s="1060"/>
      <c r="I30" s="1060"/>
      <c r="J30" s="1060"/>
      <c r="K30" s="1060"/>
    </row>
    <row r="31" spans="1:11">
      <c r="A31" s="1057" t="s">
        <v>18</v>
      </c>
      <c r="B31" s="1057"/>
      <c r="C31" s="1057"/>
      <c r="D31" s="1057"/>
      <c r="E31" s="1057"/>
      <c r="F31" s="1057"/>
      <c r="G31" s="1057"/>
      <c r="H31" s="1057"/>
      <c r="I31" s="1057"/>
      <c r="J31" s="1057"/>
      <c r="K31" s="1057"/>
    </row>
    <row r="32" spans="1:11">
      <c r="A32" s="1057" t="s">
        <v>19</v>
      </c>
      <c r="B32" s="1057"/>
      <c r="C32" s="1057"/>
      <c r="D32" s="1057"/>
      <c r="E32" s="1057"/>
      <c r="F32" s="1057"/>
      <c r="G32" s="1057"/>
      <c r="H32" s="1057"/>
      <c r="I32" s="1057"/>
      <c r="J32" s="1057"/>
      <c r="K32" s="1057"/>
    </row>
    <row r="34" spans="1:11" ht="16.5" customHeight="1">
      <c r="A34" s="980" t="s">
        <v>20</v>
      </c>
      <c r="B34" s="592"/>
      <c r="C34" s="592"/>
      <c r="D34" s="592"/>
      <c r="E34" s="592"/>
      <c r="F34" s="592"/>
      <c r="G34" s="592"/>
      <c r="H34" s="592"/>
      <c r="I34" s="592"/>
      <c r="J34" s="592"/>
      <c r="K34" s="592"/>
    </row>
    <row r="35" spans="1:11" ht="10.5" customHeight="1"/>
    <row r="36" spans="1:11">
      <c r="A36" s="545" t="s">
        <v>21</v>
      </c>
      <c r="B36" s="545"/>
      <c r="C36" s="545"/>
      <c r="D36" s="545"/>
      <c r="E36" s="545"/>
      <c r="F36" s="545"/>
      <c r="G36" s="545"/>
      <c r="H36" s="545"/>
      <c r="I36" s="545"/>
      <c r="J36" s="545"/>
      <c r="K36" s="545"/>
    </row>
    <row r="37" spans="1:11">
      <c r="A37" s="8"/>
      <c r="B37" s="9"/>
      <c r="C37" s="9"/>
      <c r="D37" s="9"/>
      <c r="E37" s="9"/>
      <c r="F37" s="9"/>
      <c r="G37" s="9"/>
      <c r="H37" s="9"/>
      <c r="I37" s="9"/>
      <c r="J37" s="9"/>
      <c r="K37" s="9"/>
    </row>
    <row r="38" spans="1:11">
      <c r="A38" s="981" t="s">
        <v>22</v>
      </c>
      <c r="B38" s="545"/>
      <c r="C38" s="545"/>
      <c r="D38" s="545"/>
      <c r="E38" s="545"/>
      <c r="F38" s="545"/>
      <c r="G38" s="545"/>
      <c r="H38" s="545"/>
      <c r="I38" s="545"/>
      <c r="J38" s="545"/>
      <c r="K38" s="545"/>
    </row>
    <row r="39" spans="1:11">
      <c r="A39" s="981" t="s">
        <v>23</v>
      </c>
      <c r="B39" s="545"/>
      <c r="C39" s="545"/>
      <c r="D39" s="545"/>
      <c r="E39" s="545"/>
      <c r="F39" s="545"/>
      <c r="G39" s="545"/>
      <c r="H39" s="545"/>
      <c r="I39" s="545"/>
      <c r="J39" s="545"/>
      <c r="K39" s="545"/>
    </row>
    <row r="40" spans="1:11">
      <c r="A40" s="981" t="s">
        <v>24</v>
      </c>
      <c r="B40" s="545"/>
      <c r="C40" s="545"/>
      <c r="D40" s="545"/>
      <c r="E40" s="545"/>
      <c r="F40" s="545"/>
      <c r="G40" s="545"/>
      <c r="H40" s="545"/>
      <c r="I40" s="545"/>
      <c r="J40" s="545"/>
      <c r="K40" s="545"/>
    </row>
    <row r="41" spans="1:11">
      <c r="A41" s="981" t="s">
        <v>25</v>
      </c>
      <c r="B41" s="545"/>
      <c r="C41" s="545"/>
      <c r="D41" s="545"/>
      <c r="E41" s="545"/>
      <c r="F41" s="545"/>
      <c r="G41" s="545"/>
      <c r="H41" s="545"/>
      <c r="I41" s="545"/>
      <c r="J41" s="545"/>
      <c r="K41" s="545"/>
    </row>
    <row r="42" spans="1:11">
      <c r="A42" s="545" t="s">
        <v>26</v>
      </c>
      <c r="B42" s="545"/>
      <c r="C42" s="545"/>
      <c r="D42" s="545"/>
      <c r="E42" s="545"/>
      <c r="F42" s="545"/>
      <c r="G42" s="545"/>
      <c r="H42" s="545"/>
      <c r="I42" s="545"/>
      <c r="J42" s="545"/>
      <c r="K42" s="545"/>
    </row>
    <row r="43" spans="1:11" ht="8.25" customHeight="1">
      <c r="A43" s="8"/>
      <c r="B43" s="9"/>
      <c r="C43" s="9"/>
      <c r="D43" s="9"/>
      <c r="E43" s="9"/>
      <c r="F43" s="9"/>
      <c r="G43" s="9"/>
      <c r="H43" s="9"/>
      <c r="I43" s="9"/>
      <c r="J43" s="9"/>
      <c r="K43" s="9"/>
    </row>
    <row r="44" spans="1:11">
      <c r="A44" s="981" t="s">
        <v>27</v>
      </c>
      <c r="B44" s="545"/>
      <c r="C44" s="545"/>
      <c r="D44" s="545"/>
      <c r="E44" s="545"/>
      <c r="F44" s="545"/>
      <c r="G44" s="545"/>
      <c r="H44" s="545"/>
      <c r="I44" s="545"/>
      <c r="J44" s="545"/>
      <c r="K44" s="545"/>
    </row>
    <row r="45" spans="1:11" ht="9" customHeight="1"/>
    <row r="46" spans="1:11" ht="15.75" customHeight="1">
      <c r="A46" s="981" t="s">
        <v>28</v>
      </c>
      <c r="B46" s="545"/>
      <c r="C46" s="545"/>
      <c r="D46" s="545"/>
      <c r="E46" s="545"/>
      <c r="F46" s="545"/>
      <c r="G46" s="545"/>
      <c r="H46" s="545"/>
      <c r="I46" s="545"/>
      <c r="J46" s="545"/>
      <c r="K46" s="545"/>
    </row>
    <row r="47" spans="1:11">
      <c r="A47" s="981" t="s">
        <v>29</v>
      </c>
      <c r="B47" s="545"/>
      <c r="C47" s="545"/>
      <c r="D47" s="545"/>
      <c r="E47" s="545"/>
      <c r="F47" s="545"/>
      <c r="G47" s="545"/>
      <c r="H47" s="545"/>
      <c r="I47" s="545"/>
      <c r="J47" s="545"/>
      <c r="K47" s="545"/>
    </row>
    <row r="48" spans="1:11" ht="9.75" customHeight="1">
      <c r="A48" s="8"/>
      <c r="B48" s="9"/>
      <c r="C48" s="9"/>
      <c r="D48" s="9"/>
      <c r="E48" s="9"/>
      <c r="F48" s="9"/>
      <c r="G48" s="9"/>
      <c r="H48" s="9"/>
      <c r="I48" s="9"/>
      <c r="J48" s="9"/>
      <c r="K48" s="9"/>
    </row>
    <row r="49" spans="1:11">
      <c r="A49" s="981" t="s">
        <v>30</v>
      </c>
      <c r="B49" s="545"/>
      <c r="C49" s="545"/>
      <c r="D49" s="545"/>
      <c r="E49" s="545"/>
      <c r="F49" s="545"/>
      <c r="G49" s="545"/>
      <c r="H49" s="545"/>
      <c r="I49" s="545"/>
      <c r="J49" s="545"/>
      <c r="K49" s="545"/>
    </row>
    <row r="50" spans="1:11" ht="12.75" customHeight="1">
      <c r="A50" s="8"/>
      <c r="B50" s="9"/>
      <c r="C50" s="9"/>
      <c r="D50" s="9"/>
      <c r="E50" s="9"/>
      <c r="F50" s="9"/>
      <c r="G50" s="9"/>
      <c r="H50" s="9"/>
      <c r="I50" s="9"/>
      <c r="J50" s="9"/>
      <c r="K50" s="9"/>
    </row>
    <row r="51" spans="1:11">
      <c r="A51" s="981" t="s">
        <v>31</v>
      </c>
      <c r="B51" s="545"/>
      <c r="C51" s="545"/>
      <c r="D51" s="545"/>
      <c r="E51" s="545"/>
      <c r="F51" s="545"/>
      <c r="G51" s="545"/>
      <c r="H51" s="545"/>
      <c r="I51" s="545"/>
      <c r="J51" s="545"/>
      <c r="K51" s="545"/>
    </row>
    <row r="52" spans="1:11" ht="18.75" customHeight="1">
      <c r="A52" s="981" t="s">
        <v>32</v>
      </c>
      <c r="B52" s="545"/>
      <c r="C52" s="545"/>
      <c r="D52" s="545"/>
      <c r="E52" s="545"/>
      <c r="F52" s="545"/>
      <c r="G52" s="545"/>
      <c r="H52" s="545"/>
      <c r="I52" s="545"/>
      <c r="J52" s="545"/>
      <c r="K52" s="545"/>
    </row>
    <row r="53" spans="1:11">
      <c r="A53" s="981" t="s">
        <v>33</v>
      </c>
      <c r="B53" s="545"/>
      <c r="C53" s="545"/>
      <c r="D53" s="545"/>
      <c r="E53" s="545"/>
      <c r="F53" s="545"/>
      <c r="G53" s="545"/>
      <c r="H53" s="545"/>
      <c r="I53" s="545"/>
      <c r="J53" s="545"/>
      <c r="K53" s="545"/>
    </row>
    <row r="54" spans="1:11" ht="10.5" customHeight="1"/>
    <row r="55" spans="1:11">
      <c r="A55" s="981" t="s">
        <v>34</v>
      </c>
      <c r="B55" s="545"/>
      <c r="C55" s="545"/>
      <c r="D55" s="545"/>
      <c r="E55" s="545"/>
      <c r="F55" s="545"/>
      <c r="G55" s="545"/>
      <c r="H55" s="545"/>
      <c r="I55" s="545"/>
      <c r="J55" s="545"/>
      <c r="K55" s="545"/>
    </row>
    <row r="56" spans="1:11" ht="17.100000000000001" customHeight="1">
      <c r="A56" s="981" t="s">
        <v>35</v>
      </c>
      <c r="B56" s="545"/>
      <c r="C56" s="545"/>
      <c r="D56" s="545"/>
      <c r="E56" s="545"/>
      <c r="F56" s="545"/>
      <c r="G56" s="545"/>
      <c r="H56" s="545"/>
      <c r="I56" s="545"/>
      <c r="J56" s="545"/>
      <c r="K56" s="545"/>
    </row>
    <row r="57" spans="1:11" ht="9.75" customHeight="1"/>
    <row r="58" spans="1:11">
      <c r="A58" s="981" t="s">
        <v>36</v>
      </c>
      <c r="B58" s="981"/>
      <c r="C58" s="981"/>
      <c r="D58" s="981"/>
      <c r="E58" s="981"/>
      <c r="F58" s="981"/>
      <c r="G58" s="981"/>
      <c r="H58" s="981"/>
      <c r="I58" s="981"/>
      <c r="J58" s="981"/>
      <c r="K58" s="981"/>
    </row>
    <row r="60" spans="1:11">
      <c r="A60" s="981" t="s">
        <v>37</v>
      </c>
      <c r="B60" s="545"/>
      <c r="C60" s="545"/>
      <c r="D60" s="545"/>
      <c r="E60" s="545"/>
      <c r="F60" s="545"/>
      <c r="G60" s="545"/>
      <c r="H60" s="545"/>
      <c r="I60" s="545"/>
      <c r="J60" s="545"/>
      <c r="K60" s="545"/>
    </row>
    <row r="62" spans="1:11" s="2" customFormat="1" ht="17.100000000000001" customHeight="1">
      <c r="A62" s="980" t="s">
        <v>599</v>
      </c>
      <c r="B62" s="592"/>
      <c r="C62" s="592"/>
      <c r="D62" s="592"/>
      <c r="E62" s="592"/>
      <c r="F62" s="592"/>
      <c r="G62" s="592"/>
      <c r="H62" s="592"/>
      <c r="I62" s="592"/>
      <c r="J62" s="592"/>
      <c r="K62" s="592"/>
    </row>
    <row r="64" spans="1:11" ht="29.1" customHeight="1">
      <c r="A64" s="545" t="s">
        <v>39</v>
      </c>
      <c r="B64" s="545"/>
      <c r="C64" s="545"/>
      <c r="D64" s="545"/>
      <c r="E64" s="545"/>
      <c r="F64" s="545"/>
      <c r="G64" s="545"/>
      <c r="H64" s="545"/>
      <c r="I64" s="545"/>
      <c r="J64" s="545"/>
      <c r="K64" s="545"/>
    </row>
    <row r="66" spans="1:11" ht="15" customHeight="1">
      <c r="A66" s="981" t="s">
        <v>40</v>
      </c>
      <c r="B66" s="981"/>
      <c r="C66" s="10">
        <f>SUM(C67:C68)</f>
        <v>13900000</v>
      </c>
      <c r="D66" s="9"/>
      <c r="E66" s="9"/>
      <c r="F66" s="9"/>
      <c r="G66" s="9"/>
      <c r="H66" s="9"/>
      <c r="I66" s="9"/>
      <c r="J66" s="9"/>
      <c r="K66" s="9"/>
    </row>
    <row r="67" spans="1:11" ht="15" customHeight="1">
      <c r="A67" s="1087" t="s">
        <v>41</v>
      </c>
      <c r="B67" s="1087"/>
      <c r="C67" s="11">
        <v>13900000</v>
      </c>
    </row>
    <row r="68" spans="1:11" ht="15" customHeight="1">
      <c r="A68" s="1087" t="s">
        <v>42</v>
      </c>
      <c r="B68" s="1087"/>
      <c r="C68" s="11">
        <v>0</v>
      </c>
    </row>
    <row r="70" spans="1:11" s="2" customFormat="1" ht="48" customHeight="1">
      <c r="A70" s="980" t="s">
        <v>600</v>
      </c>
      <c r="B70" s="592"/>
      <c r="C70" s="592"/>
      <c r="D70" s="592"/>
      <c r="E70" s="592"/>
      <c r="F70" s="592"/>
      <c r="G70" s="592"/>
      <c r="H70" s="592"/>
      <c r="I70" s="592"/>
      <c r="J70" s="592"/>
      <c r="K70" s="592"/>
    </row>
    <row r="72" spans="1:11" ht="21" customHeight="1">
      <c r="A72" s="1029" t="s">
        <v>47</v>
      </c>
      <c r="B72" s="1029"/>
      <c r="C72" s="1029"/>
      <c r="D72" s="1029"/>
      <c r="E72" s="1029"/>
      <c r="F72" s="1029"/>
      <c r="G72" s="1029"/>
      <c r="H72" s="1029"/>
      <c r="I72" s="1029"/>
      <c r="J72" s="1029"/>
      <c r="K72" s="1029"/>
    </row>
    <row r="74" spans="1:11" ht="18.95" customHeight="1">
      <c r="A74" s="1053" t="s">
        <v>770</v>
      </c>
      <c r="B74" s="1054"/>
      <c r="C74" s="1054"/>
    </row>
    <row r="75" spans="1:11" ht="13.5" thickBot="1"/>
    <row r="76" spans="1:11" ht="21" customHeight="1" thickBot="1">
      <c r="A76" s="546" t="s">
        <v>703</v>
      </c>
      <c r="B76" s="547"/>
      <c r="C76" s="547"/>
      <c r="D76" s="547"/>
      <c r="E76" s="547"/>
      <c r="F76" s="547"/>
      <c r="G76" s="547"/>
      <c r="H76" s="547"/>
      <c r="I76" s="547"/>
      <c r="J76" s="547"/>
      <c r="K76" s="548"/>
    </row>
    <row r="77" spans="1:11" s="14" customFormat="1" ht="18.95" customHeight="1">
      <c r="A77" s="1030" t="s">
        <v>49</v>
      </c>
      <c r="B77" s="1030" t="s">
        <v>50</v>
      </c>
      <c r="C77" s="1008" t="s">
        <v>51</v>
      </c>
      <c r="D77" s="1010"/>
      <c r="E77" s="1008" t="s">
        <v>52</v>
      </c>
      <c r="F77" s="1009"/>
      <c r="G77" s="1009"/>
      <c r="H77" s="1010"/>
      <c r="I77" s="1008" t="s">
        <v>53</v>
      </c>
      <c r="J77" s="1010"/>
      <c r="K77" s="1030" t="s">
        <v>54</v>
      </c>
    </row>
    <row r="78" spans="1:11" s="14" customFormat="1" ht="29.1" customHeight="1" thickBot="1">
      <c r="A78" s="1051"/>
      <c r="B78" s="1051"/>
      <c r="C78" s="15" t="s">
        <v>55</v>
      </c>
      <c r="D78" s="16" t="s">
        <v>56</v>
      </c>
      <c r="E78" s="15" t="s">
        <v>57</v>
      </c>
      <c r="F78" s="17" t="s">
        <v>58</v>
      </c>
      <c r="G78" s="17" t="s">
        <v>59</v>
      </c>
      <c r="H78" s="16" t="s">
        <v>611</v>
      </c>
      <c r="I78" s="15" t="s">
        <v>61</v>
      </c>
      <c r="J78" s="16" t="s">
        <v>62</v>
      </c>
      <c r="K78" s="1051"/>
    </row>
    <row r="79" spans="1:11" ht="15" customHeight="1">
      <c r="A79" s="18" t="s">
        <v>63</v>
      </c>
      <c r="B79" s="19">
        <v>0</v>
      </c>
      <c r="C79" s="20">
        <v>0</v>
      </c>
      <c r="D79" s="21">
        <v>0</v>
      </c>
      <c r="E79" s="20">
        <v>0</v>
      </c>
      <c r="F79" s="22">
        <v>0</v>
      </c>
      <c r="G79" s="22">
        <v>0</v>
      </c>
      <c r="H79" s="23">
        <v>0</v>
      </c>
      <c r="I79" s="20">
        <v>0</v>
      </c>
      <c r="J79" s="23">
        <v>0</v>
      </c>
      <c r="K79" s="24">
        <f t="shared" ref="K79:K85" si="0">SUM(B79:J79)</f>
        <v>0</v>
      </c>
    </row>
    <row r="80" spans="1:11" ht="15" customHeight="1">
      <c r="A80" s="25" t="s">
        <v>64</v>
      </c>
      <c r="B80" s="26">
        <v>0</v>
      </c>
      <c r="C80" s="27">
        <v>0</v>
      </c>
      <c r="D80" s="28">
        <v>0</v>
      </c>
      <c r="E80" s="27">
        <v>0</v>
      </c>
      <c r="F80" s="29">
        <v>0</v>
      </c>
      <c r="G80" s="29">
        <v>0</v>
      </c>
      <c r="H80" s="30">
        <v>0</v>
      </c>
      <c r="I80" s="27">
        <v>0</v>
      </c>
      <c r="J80" s="30">
        <v>0</v>
      </c>
      <c r="K80" s="31">
        <f t="shared" si="0"/>
        <v>0</v>
      </c>
    </row>
    <row r="81" spans="1:11" ht="15" customHeight="1">
      <c r="A81" s="25" t="s">
        <v>65</v>
      </c>
      <c r="B81" s="26">
        <v>0</v>
      </c>
      <c r="C81" s="27">
        <v>0</v>
      </c>
      <c r="D81" s="28">
        <v>0</v>
      </c>
      <c r="E81" s="27">
        <v>0</v>
      </c>
      <c r="F81" s="29">
        <v>0</v>
      </c>
      <c r="G81" s="29">
        <v>0</v>
      </c>
      <c r="H81" s="30">
        <v>0</v>
      </c>
      <c r="I81" s="27">
        <v>0</v>
      </c>
      <c r="J81" s="30">
        <v>0</v>
      </c>
      <c r="K81" s="31">
        <f t="shared" si="0"/>
        <v>0</v>
      </c>
    </row>
    <row r="82" spans="1:11" ht="15" customHeight="1">
      <c r="A82" s="25" t="s">
        <v>66</v>
      </c>
      <c r="B82" s="26">
        <v>0</v>
      </c>
      <c r="C82" s="27">
        <v>0</v>
      </c>
      <c r="D82" s="28">
        <v>0</v>
      </c>
      <c r="E82" s="27">
        <v>0</v>
      </c>
      <c r="F82" s="29">
        <v>0</v>
      </c>
      <c r="G82" s="29">
        <v>0</v>
      </c>
      <c r="H82" s="30">
        <v>0</v>
      </c>
      <c r="I82" s="27">
        <v>0</v>
      </c>
      <c r="J82" s="30">
        <v>0</v>
      </c>
      <c r="K82" s="31">
        <f t="shared" si="0"/>
        <v>0</v>
      </c>
    </row>
    <row r="83" spans="1:11" ht="15" customHeight="1">
      <c r="A83" s="25" t="s">
        <v>67</v>
      </c>
      <c r="B83" s="26">
        <v>0</v>
      </c>
      <c r="C83" s="27">
        <v>0</v>
      </c>
      <c r="D83" s="28">
        <v>0</v>
      </c>
      <c r="E83" s="27">
        <v>0</v>
      </c>
      <c r="F83" s="29">
        <v>0</v>
      </c>
      <c r="G83" s="29">
        <v>0</v>
      </c>
      <c r="H83" s="30">
        <v>0</v>
      </c>
      <c r="I83" s="27">
        <v>0</v>
      </c>
      <c r="J83" s="30">
        <v>0</v>
      </c>
      <c r="K83" s="31">
        <f t="shared" si="0"/>
        <v>0</v>
      </c>
    </row>
    <row r="84" spans="1:11" ht="15" customHeight="1">
      <c r="A84" s="25" t="s">
        <v>68</v>
      </c>
      <c r="B84" s="26">
        <v>0</v>
      </c>
      <c r="C84" s="27">
        <v>0</v>
      </c>
      <c r="D84" s="28">
        <v>0</v>
      </c>
      <c r="E84" s="27">
        <v>0</v>
      </c>
      <c r="F84" s="29">
        <v>0</v>
      </c>
      <c r="G84" s="29">
        <v>0</v>
      </c>
      <c r="H84" s="30">
        <v>0</v>
      </c>
      <c r="I84" s="27">
        <v>0</v>
      </c>
      <c r="J84" s="30">
        <v>0</v>
      </c>
      <c r="K84" s="31">
        <f t="shared" si="0"/>
        <v>0</v>
      </c>
    </row>
    <row r="85" spans="1:11" ht="15" customHeight="1" thickBot="1">
      <c r="A85" s="34" t="s">
        <v>69</v>
      </c>
      <c r="B85" s="35">
        <v>0</v>
      </c>
      <c r="C85" s="36">
        <v>0</v>
      </c>
      <c r="D85" s="37">
        <v>0</v>
      </c>
      <c r="E85" s="36">
        <v>0</v>
      </c>
      <c r="F85" s="38">
        <v>0</v>
      </c>
      <c r="G85" s="38">
        <v>0</v>
      </c>
      <c r="H85" s="39">
        <v>0</v>
      </c>
      <c r="I85" s="36">
        <v>0</v>
      </c>
      <c r="J85" s="39">
        <v>0</v>
      </c>
      <c r="K85" s="40">
        <f t="shared" si="0"/>
        <v>0</v>
      </c>
    </row>
    <row r="86" spans="1:11" ht="17.100000000000001" customHeight="1" thickBot="1">
      <c r="A86" s="41" t="s">
        <v>70</v>
      </c>
      <c r="B86" s="42">
        <f t="shared" ref="B86:K86" si="1">SUM(B79:B85)</f>
        <v>0</v>
      </c>
      <c r="C86" s="43">
        <f t="shared" si="1"/>
        <v>0</v>
      </c>
      <c r="D86" s="44">
        <f t="shared" si="1"/>
        <v>0</v>
      </c>
      <c r="E86" s="43">
        <f t="shared" si="1"/>
        <v>0</v>
      </c>
      <c r="F86" s="45">
        <f t="shared" si="1"/>
        <v>0</v>
      </c>
      <c r="G86" s="45">
        <f t="shared" si="1"/>
        <v>0</v>
      </c>
      <c r="H86" s="44">
        <f t="shared" si="1"/>
        <v>0</v>
      </c>
      <c r="I86" s="43">
        <f t="shared" si="1"/>
        <v>0</v>
      </c>
      <c r="J86" s="44">
        <f t="shared" si="1"/>
        <v>0</v>
      </c>
      <c r="K86" s="42">
        <f t="shared" si="1"/>
        <v>0</v>
      </c>
    </row>
    <row r="91" spans="1:11" ht="30.75" customHeight="1">
      <c r="A91" s="980" t="s">
        <v>754</v>
      </c>
      <c r="B91" s="592"/>
      <c r="C91" s="592"/>
      <c r="D91" s="592"/>
      <c r="E91" s="592"/>
      <c r="F91" s="592"/>
      <c r="G91" s="592"/>
      <c r="H91" s="592"/>
      <c r="I91" s="592"/>
      <c r="J91" s="592"/>
      <c r="K91" s="592"/>
    </row>
    <row r="93" spans="1:11" ht="17.100000000000001" customHeight="1">
      <c r="A93" s="980" t="s">
        <v>709</v>
      </c>
      <c r="B93" s="592"/>
      <c r="C93" s="592"/>
      <c r="D93" s="592"/>
      <c r="E93" s="592"/>
      <c r="F93" s="592"/>
      <c r="G93" s="592"/>
      <c r="H93" s="592"/>
      <c r="I93" s="592"/>
      <c r="J93" s="592"/>
      <c r="K93" s="592"/>
    </row>
    <row r="95" spans="1:11" ht="30.75" customHeight="1">
      <c r="A95" s="1078" t="s">
        <v>601</v>
      </c>
      <c r="B95" s="592"/>
      <c r="C95" s="592"/>
      <c r="D95" s="592"/>
      <c r="E95" s="592"/>
      <c r="F95" s="592"/>
      <c r="G95" s="592"/>
      <c r="H95" s="592"/>
      <c r="I95" s="592"/>
      <c r="J95" s="592"/>
      <c r="K95" s="592"/>
    </row>
    <row r="98" spans="1:11" ht="17.100000000000001" customHeight="1">
      <c r="A98" s="655" t="s">
        <v>209</v>
      </c>
      <c r="B98" s="655"/>
      <c r="C98" s="655"/>
      <c r="D98" s="655"/>
      <c r="E98" s="655"/>
      <c r="F98" s="655"/>
      <c r="G98" s="655"/>
      <c r="H98" s="655"/>
      <c r="I98" s="655"/>
      <c r="J98" s="655"/>
      <c r="K98" s="655"/>
    </row>
    <row r="99" spans="1:11" ht="17.100000000000001" customHeight="1">
      <c r="A99" s="655" t="s">
        <v>710</v>
      </c>
      <c r="B99" s="655"/>
      <c r="C99" s="655"/>
      <c r="D99" s="655"/>
      <c r="E99" s="655"/>
      <c r="F99" s="655"/>
      <c r="G99" s="655"/>
      <c r="H99" s="655"/>
      <c r="I99" s="655"/>
      <c r="J99" s="655"/>
      <c r="K99" s="655"/>
    </row>
    <row r="100" spans="1:11" ht="17.100000000000001" customHeight="1">
      <c r="A100" s="655" t="s">
        <v>233</v>
      </c>
      <c r="B100" s="655"/>
      <c r="C100" s="655"/>
      <c r="D100" s="655"/>
      <c r="E100" s="655"/>
      <c r="F100" s="655"/>
      <c r="G100" s="655"/>
      <c r="H100" s="655"/>
      <c r="I100" s="655"/>
      <c r="J100" s="655"/>
      <c r="K100" s="655"/>
    </row>
    <row r="101" spans="1:11" ht="15" customHeight="1" thickBot="1">
      <c r="A101" s="85"/>
      <c r="B101" s="85"/>
      <c r="C101" s="86"/>
      <c r="D101" s="86"/>
      <c r="E101" s="87"/>
      <c r="F101" s="86"/>
      <c r="G101" s="87"/>
      <c r="H101" s="87"/>
      <c r="I101" s="87"/>
      <c r="J101" s="88"/>
      <c r="K101" s="88" t="s">
        <v>211</v>
      </c>
    </row>
    <row r="102" spans="1:11" s="90" customFormat="1" ht="40.5" customHeight="1">
      <c r="A102" s="959" t="s">
        <v>212</v>
      </c>
      <c r="B102" s="603"/>
      <c r="C102" s="959" t="s">
        <v>213</v>
      </c>
      <c r="D102" s="558"/>
      <c r="E102" s="89" t="s">
        <v>214</v>
      </c>
      <c r="F102" s="659" t="s">
        <v>215</v>
      </c>
      <c r="G102" s="609"/>
      <c r="H102" s="659" t="s">
        <v>711</v>
      </c>
      <c r="I102" s="660"/>
      <c r="J102" s="659" t="s">
        <v>712</v>
      </c>
      <c r="K102" s="660"/>
    </row>
    <row r="103" spans="1:11" s="90" customFormat="1" ht="18" customHeight="1" thickBot="1">
      <c r="A103" s="605"/>
      <c r="B103" s="606"/>
      <c r="C103" s="960" t="s">
        <v>218</v>
      </c>
      <c r="D103" s="560"/>
      <c r="E103" s="91" t="s">
        <v>70</v>
      </c>
      <c r="F103" s="92" t="s">
        <v>219</v>
      </c>
      <c r="G103" s="91" t="s">
        <v>70</v>
      </c>
      <c r="H103" s="92" t="s">
        <v>219</v>
      </c>
      <c r="I103" s="91" t="s">
        <v>70</v>
      </c>
      <c r="J103" s="92" t="s">
        <v>219</v>
      </c>
      <c r="K103" s="91" t="s">
        <v>70</v>
      </c>
    </row>
    <row r="104" spans="1:11" s="83" customFormat="1" ht="21" customHeight="1">
      <c r="A104" s="947" t="s">
        <v>738</v>
      </c>
      <c r="B104" s="948"/>
      <c r="C104" s="951" t="s">
        <v>41</v>
      </c>
      <c r="D104" s="929"/>
      <c r="E104" s="645">
        <f t="shared" ref="E104:K104" si="2">E204+E269+E338+E406</f>
        <v>4</v>
      </c>
      <c r="F104" s="645">
        <f t="shared" si="2"/>
        <v>0</v>
      </c>
      <c r="G104" s="645">
        <f t="shared" si="2"/>
        <v>230100</v>
      </c>
      <c r="H104" s="645">
        <f t="shared" si="2"/>
        <v>0</v>
      </c>
      <c r="I104" s="645">
        <f t="shared" si="2"/>
        <v>185117</v>
      </c>
      <c r="J104" s="93">
        <f t="shared" si="2"/>
        <v>0</v>
      </c>
      <c r="K104" s="93">
        <f t="shared" si="2"/>
        <v>13150</v>
      </c>
    </row>
    <row r="105" spans="1:11" s="83" customFormat="1" ht="21" customHeight="1" thickBot="1">
      <c r="A105" s="953"/>
      <c r="B105" s="954"/>
      <c r="C105" s="955" t="s">
        <v>42</v>
      </c>
      <c r="D105" s="917"/>
      <c r="E105" s="786"/>
      <c r="F105" s="786"/>
      <c r="G105" s="786"/>
      <c r="H105" s="786"/>
      <c r="I105" s="786"/>
      <c r="J105" s="164">
        <f t="shared" ref="J105:K109" si="3">J205+J270+J339+J407</f>
        <v>0</v>
      </c>
      <c r="K105" s="164">
        <f t="shared" si="3"/>
        <v>0</v>
      </c>
    </row>
    <row r="106" spans="1:11" s="83" customFormat="1" ht="17.100000000000001" customHeight="1">
      <c r="A106" s="647" t="s">
        <v>220</v>
      </c>
      <c r="B106" s="97" t="s">
        <v>221</v>
      </c>
      <c r="C106" s="930" t="s">
        <v>41</v>
      </c>
      <c r="D106" s="929"/>
      <c r="E106" s="828">
        <f>E206+E271+E340+E408</f>
        <v>0</v>
      </c>
      <c r="F106" s="828">
        <f>F206+F271+F340+F408</f>
        <v>0</v>
      </c>
      <c r="G106" s="828">
        <f>G206+G271+G340+G408</f>
        <v>0</v>
      </c>
      <c r="H106" s="828">
        <f>H206+H271+H340+H408</f>
        <v>0</v>
      </c>
      <c r="I106" s="828">
        <f>I206+I271+I340+I408</f>
        <v>6700</v>
      </c>
      <c r="J106" s="99">
        <f t="shared" si="3"/>
        <v>0</v>
      </c>
      <c r="K106" s="99">
        <f t="shared" si="3"/>
        <v>6700</v>
      </c>
    </row>
    <row r="107" spans="1:11" s="83" customFormat="1" ht="17.100000000000001" customHeight="1" thickBot="1">
      <c r="A107" s="782"/>
      <c r="B107" s="125" t="s">
        <v>222</v>
      </c>
      <c r="C107" s="968" t="s">
        <v>42</v>
      </c>
      <c r="D107" s="969"/>
      <c r="E107" s="829"/>
      <c r="F107" s="829"/>
      <c r="G107" s="829"/>
      <c r="H107" s="829"/>
      <c r="I107" s="829"/>
      <c r="J107" s="104">
        <f t="shared" si="3"/>
        <v>0</v>
      </c>
      <c r="K107" s="104">
        <f t="shared" si="3"/>
        <v>0</v>
      </c>
    </row>
    <row r="108" spans="1:11" s="83" customFormat="1" ht="17.100000000000001" customHeight="1">
      <c r="A108" s="649"/>
      <c r="B108" s="97" t="s">
        <v>223</v>
      </c>
      <c r="C108" s="930" t="s">
        <v>41</v>
      </c>
      <c r="D108" s="929"/>
      <c r="E108" s="828">
        <f>E208+E273+E342+E410</f>
        <v>0</v>
      </c>
      <c r="F108" s="828">
        <f>F208+F273+F342+F410</f>
        <v>0</v>
      </c>
      <c r="G108" s="828">
        <f>G208+G273+G342+G410</f>
        <v>0</v>
      </c>
      <c r="H108" s="828">
        <f>H208+H273+H342+H410</f>
        <v>0</v>
      </c>
      <c r="I108" s="828">
        <f>I208+I273+I342+I410</f>
        <v>100</v>
      </c>
      <c r="J108" s="99">
        <f t="shared" si="3"/>
        <v>0</v>
      </c>
      <c r="K108" s="99">
        <f t="shared" si="3"/>
        <v>100</v>
      </c>
    </row>
    <row r="109" spans="1:11" s="83" customFormat="1" ht="17.100000000000001" customHeight="1" thickBot="1">
      <c r="A109" s="649"/>
      <c r="B109" s="101" t="s">
        <v>224</v>
      </c>
      <c r="C109" s="967" t="s">
        <v>42</v>
      </c>
      <c r="D109" s="917"/>
      <c r="E109" s="829"/>
      <c r="F109" s="829"/>
      <c r="G109" s="829"/>
      <c r="H109" s="829"/>
      <c r="I109" s="829"/>
      <c r="J109" s="104">
        <f t="shared" si="3"/>
        <v>0</v>
      </c>
      <c r="K109" s="104">
        <f t="shared" si="3"/>
        <v>0</v>
      </c>
    </row>
    <row r="110" spans="1:11" s="83" customFormat="1" ht="21" customHeight="1">
      <c r="A110" s="922" t="s">
        <v>739</v>
      </c>
      <c r="B110" s="925"/>
      <c r="C110" s="928" t="s">
        <v>41</v>
      </c>
      <c r="D110" s="929"/>
      <c r="E110" s="772">
        <f t="shared" ref="E110:J110" si="4">(E104+E106)-E108</f>
        <v>4</v>
      </c>
      <c r="F110" s="758">
        <f t="shared" si="4"/>
        <v>0</v>
      </c>
      <c r="G110" s="772">
        <f t="shared" si="4"/>
        <v>230100</v>
      </c>
      <c r="H110" s="758">
        <f t="shared" si="4"/>
        <v>0</v>
      </c>
      <c r="I110" s="772">
        <f t="shared" si="4"/>
        <v>191717</v>
      </c>
      <c r="J110" s="109">
        <f t="shared" si="4"/>
        <v>0</v>
      </c>
      <c r="K110" s="110">
        <f>(K104+K106)-K108</f>
        <v>19750</v>
      </c>
    </row>
    <row r="111" spans="1:11" s="83" customFormat="1" ht="21" customHeight="1" thickBot="1">
      <c r="A111" s="924"/>
      <c r="B111" s="925"/>
      <c r="C111" s="916" t="s">
        <v>42</v>
      </c>
      <c r="D111" s="917"/>
      <c r="E111" s="773"/>
      <c r="F111" s="759"/>
      <c r="G111" s="773"/>
      <c r="H111" s="759"/>
      <c r="I111" s="773"/>
      <c r="J111" s="130">
        <f>(J105+J107)-J109</f>
        <v>0</v>
      </c>
      <c r="K111" s="131">
        <f>(K105+K107)-K109</f>
        <v>0</v>
      </c>
    </row>
    <row r="112" spans="1:11" s="83" customFormat="1" ht="21" customHeight="1" thickBot="1">
      <c r="A112" s="635" t="s">
        <v>225</v>
      </c>
      <c r="B112" s="637"/>
      <c r="C112" s="638"/>
      <c r="D112" s="638"/>
      <c r="E112" s="638"/>
      <c r="F112" s="638"/>
      <c r="G112" s="639"/>
      <c r="H112" s="608" t="s">
        <v>41</v>
      </c>
      <c r="I112" s="609"/>
      <c r="J112" s="106">
        <f>J212+J277+J346+J414</f>
        <v>0</v>
      </c>
      <c r="K112" s="106">
        <f>K212+K277+K346+K414</f>
        <v>0</v>
      </c>
    </row>
    <row r="113" spans="1:11" s="83" customFormat="1" ht="21" customHeight="1" thickBot="1">
      <c r="A113" s="636"/>
      <c r="B113" s="640"/>
      <c r="C113" s="640"/>
      <c r="D113" s="640"/>
      <c r="E113" s="640"/>
      <c r="F113" s="640"/>
      <c r="G113" s="641"/>
      <c r="H113" s="610" t="s">
        <v>42</v>
      </c>
      <c r="I113" s="611"/>
      <c r="J113" s="106">
        <f>J213+J278+J347+J415</f>
        <v>0</v>
      </c>
      <c r="K113" s="106">
        <f>K213+K278+K347+K415</f>
        <v>0</v>
      </c>
    </row>
    <row r="114" spans="1:11" s="113" customFormat="1" ht="17.100000000000001" customHeight="1">
      <c r="A114" s="602" t="s">
        <v>227</v>
      </c>
      <c r="B114" s="603"/>
      <c r="C114" s="603"/>
      <c r="D114" s="603"/>
      <c r="E114" s="603"/>
      <c r="F114" s="603"/>
      <c r="G114" s="604"/>
      <c r="H114" s="608" t="s">
        <v>41</v>
      </c>
      <c r="I114" s="609"/>
      <c r="J114" s="106">
        <f>J110-J112</f>
        <v>0</v>
      </c>
      <c r="K114" s="107">
        <f>K110-K112</f>
        <v>19750</v>
      </c>
    </row>
    <row r="115" spans="1:11" s="113" customFormat="1" ht="17.100000000000001" customHeight="1" thickBot="1">
      <c r="A115" s="605"/>
      <c r="B115" s="606"/>
      <c r="C115" s="606"/>
      <c r="D115" s="606"/>
      <c r="E115" s="606"/>
      <c r="F115" s="606"/>
      <c r="G115" s="607"/>
      <c r="H115" s="610" t="s">
        <v>42</v>
      </c>
      <c r="I115" s="611"/>
      <c r="J115" s="104">
        <f>J111-J113</f>
        <v>0</v>
      </c>
      <c r="K115" s="105">
        <f>K111-K113</f>
        <v>0</v>
      </c>
    </row>
    <row r="116" spans="1:11" s="113" customFormat="1" ht="17.100000000000001" customHeight="1" thickBot="1">
      <c r="A116" s="602" t="s">
        <v>713</v>
      </c>
      <c r="B116" s="603"/>
      <c r="C116" s="603"/>
      <c r="D116" s="603"/>
      <c r="E116" s="603"/>
      <c r="F116" s="603"/>
      <c r="G116" s="604"/>
      <c r="H116" s="608" t="s">
        <v>41</v>
      </c>
      <c r="I116" s="609"/>
      <c r="J116" s="106">
        <f>J216+J281+J350+J418</f>
        <v>0</v>
      </c>
      <c r="K116" s="106">
        <f>K216+K281+K350+K418</f>
        <v>19666</v>
      </c>
    </row>
    <row r="117" spans="1:11" s="113" customFormat="1" ht="17.100000000000001" customHeight="1" thickBot="1">
      <c r="A117" s="605"/>
      <c r="B117" s="606"/>
      <c r="C117" s="606"/>
      <c r="D117" s="606"/>
      <c r="E117" s="606"/>
      <c r="F117" s="606"/>
      <c r="G117" s="607"/>
      <c r="H117" s="610" t="s">
        <v>42</v>
      </c>
      <c r="I117" s="611"/>
      <c r="J117" s="106">
        <f>J217+J282+J351+J419</f>
        <v>0</v>
      </c>
      <c r="K117" s="106">
        <f>K217+K282+K351+K419</f>
        <v>0</v>
      </c>
    </row>
    <row r="118" spans="1:11" s="113" customFormat="1" ht="17.100000000000001" customHeight="1">
      <c r="A118" s="602" t="s">
        <v>228</v>
      </c>
      <c r="B118" s="603"/>
      <c r="C118" s="603"/>
      <c r="D118" s="603"/>
      <c r="E118" s="603"/>
      <c r="F118" s="603"/>
      <c r="G118" s="604"/>
      <c r="H118" s="608" t="s">
        <v>41</v>
      </c>
      <c r="I118" s="609"/>
      <c r="J118" s="106">
        <f>J114-J116</f>
        <v>0</v>
      </c>
      <c r="K118" s="107">
        <f>K114-K116</f>
        <v>84</v>
      </c>
    </row>
    <row r="119" spans="1:11" s="113" customFormat="1" ht="17.100000000000001" customHeight="1" thickBot="1">
      <c r="A119" s="605"/>
      <c r="B119" s="606"/>
      <c r="C119" s="606"/>
      <c r="D119" s="606"/>
      <c r="E119" s="606"/>
      <c r="F119" s="606"/>
      <c r="G119" s="607"/>
      <c r="H119" s="610" t="s">
        <v>42</v>
      </c>
      <c r="I119" s="611"/>
      <c r="J119" s="104">
        <f>J115-J117</f>
        <v>0</v>
      </c>
      <c r="K119" s="105">
        <f>K115-K117</f>
        <v>0</v>
      </c>
    </row>
    <row r="120" spans="1:11" s="113" customFormat="1" ht="17.100000000000001" customHeight="1">
      <c r="A120" s="612" t="s">
        <v>714</v>
      </c>
      <c r="B120" s="603"/>
      <c r="C120" s="603"/>
      <c r="D120" s="613"/>
      <c r="E120" s="618" t="s">
        <v>229</v>
      </c>
      <c r="F120" s="619"/>
      <c r="G120" s="619"/>
      <c r="H120" s="619"/>
      <c r="I120" s="620"/>
      <c r="J120" s="114">
        <v>0</v>
      </c>
      <c r="K120" s="115">
        <f>(K116+K117)/(K104+K105)*100</f>
        <v>149.55133079847909</v>
      </c>
    </row>
    <row r="121" spans="1:11" s="113" customFormat="1" ht="17.100000000000001" customHeight="1">
      <c r="A121" s="614"/>
      <c r="B121" s="615"/>
      <c r="C121" s="615"/>
      <c r="D121" s="616"/>
      <c r="E121" s="621" t="s">
        <v>230</v>
      </c>
      <c r="F121" s="622"/>
      <c r="G121" s="622"/>
      <c r="H121" s="622"/>
      <c r="I121" s="623"/>
      <c r="J121" s="116">
        <v>0</v>
      </c>
      <c r="K121" s="117">
        <f>(K116+K117)/(K110+K111)*100</f>
        <v>99.574683544303795</v>
      </c>
    </row>
    <row r="122" spans="1:11" s="113" customFormat="1" ht="17.100000000000001" customHeight="1" thickBot="1">
      <c r="A122" s="605"/>
      <c r="B122" s="606"/>
      <c r="C122" s="606"/>
      <c r="D122" s="617"/>
      <c r="E122" s="624" t="s">
        <v>231</v>
      </c>
      <c r="F122" s="625"/>
      <c r="G122" s="625"/>
      <c r="H122" s="625"/>
      <c r="I122" s="626"/>
      <c r="J122" s="118">
        <v>0</v>
      </c>
      <c r="K122" s="119">
        <f>(K116+K117)/(K114+K115)*100</f>
        <v>99.574683544303795</v>
      </c>
    </row>
    <row r="123" spans="1:11" s="113" customFormat="1" ht="54.75" customHeight="1">
      <c r="A123" s="976" t="s">
        <v>238</v>
      </c>
      <c r="B123" s="977"/>
      <c r="C123" s="977"/>
      <c r="D123" s="977"/>
      <c r="E123" s="977"/>
      <c r="F123" s="977"/>
      <c r="G123" s="977"/>
      <c r="H123" s="977"/>
      <c r="I123" s="977"/>
      <c r="J123" s="977"/>
      <c r="K123" s="978"/>
    </row>
    <row r="124" spans="1:11" s="113" customFormat="1" ht="12.75" customHeight="1">
      <c r="A124" s="142"/>
      <c r="B124" s="143"/>
      <c r="C124" s="143"/>
      <c r="D124" s="143"/>
      <c r="E124" s="143"/>
      <c r="F124" s="143"/>
      <c r="G124" s="143"/>
      <c r="H124" s="143"/>
      <c r="I124" s="143"/>
      <c r="J124" s="143"/>
      <c r="K124" s="144"/>
    </row>
    <row r="125" spans="1:11" s="113" customFormat="1" ht="15" customHeight="1" thickBot="1">
      <c r="A125" s="1109" t="s">
        <v>791</v>
      </c>
      <c r="B125" s="1110"/>
      <c r="C125" s="1110"/>
      <c r="D125" s="1110"/>
      <c r="E125" s="1110"/>
      <c r="F125" s="1110"/>
      <c r="G125" s="1110"/>
      <c r="H125" s="1110"/>
      <c r="I125" s="1110"/>
      <c r="J125" s="1110"/>
      <c r="K125" s="1111"/>
    </row>
    <row r="126" spans="1:11" s="113" customFormat="1" ht="12.75" customHeight="1">
      <c r="A126" s="145"/>
      <c r="B126" s="143"/>
      <c r="C126" s="143"/>
      <c r="D126" s="143"/>
      <c r="E126" s="143"/>
      <c r="F126" s="143"/>
      <c r="G126" s="143"/>
      <c r="H126" s="143"/>
      <c r="I126" s="143"/>
      <c r="J126" s="143"/>
      <c r="K126" s="146"/>
    </row>
    <row r="127" spans="1:11" s="113" customFormat="1" ht="12.75" customHeight="1">
      <c r="A127" s="274"/>
      <c r="B127" s="143"/>
      <c r="C127" s="143"/>
      <c r="D127" s="143"/>
      <c r="E127" s="143"/>
      <c r="F127" s="143"/>
      <c r="G127" s="143"/>
      <c r="H127" s="143"/>
      <c r="I127" s="143"/>
      <c r="J127" s="143"/>
      <c r="K127" s="146"/>
    </row>
    <row r="128" spans="1:11" s="113" customFormat="1" ht="12.75" customHeight="1">
      <c r="A128" s="274"/>
      <c r="B128" s="143"/>
      <c r="C128" s="143"/>
      <c r="D128" s="143"/>
      <c r="E128" s="143"/>
      <c r="F128" s="143"/>
      <c r="G128" s="143"/>
      <c r="H128" s="143"/>
      <c r="I128" s="143"/>
      <c r="J128" s="143"/>
      <c r="K128" s="146"/>
    </row>
    <row r="129" spans="1:11" s="113" customFormat="1" ht="12.75" customHeight="1">
      <c r="A129" s="274"/>
      <c r="B129" s="143"/>
      <c r="C129" s="143"/>
      <c r="D129" s="143"/>
      <c r="E129" s="143"/>
      <c r="F129" s="143"/>
      <c r="G129" s="143"/>
      <c r="H129" s="143"/>
      <c r="I129" s="143"/>
      <c r="J129" s="143"/>
      <c r="K129" s="146"/>
    </row>
    <row r="130" spans="1:11" s="113" customFormat="1" ht="12.75" customHeight="1">
      <c r="A130" s="274"/>
      <c r="B130" s="143"/>
      <c r="C130" s="143"/>
      <c r="D130" s="143"/>
      <c r="E130" s="143"/>
      <c r="F130" s="143"/>
      <c r="G130" s="143"/>
      <c r="H130" s="143"/>
      <c r="I130" s="143"/>
      <c r="J130" s="143"/>
      <c r="K130" s="146"/>
    </row>
    <row r="131" spans="1:11" s="113" customFormat="1" ht="12.75" customHeight="1">
      <c r="A131" s="274"/>
      <c r="B131" s="143"/>
      <c r="C131" s="143"/>
      <c r="D131" s="143"/>
      <c r="E131" s="143"/>
      <c r="F131" s="143"/>
      <c r="G131" s="143"/>
      <c r="H131" s="143"/>
      <c r="I131" s="143"/>
      <c r="J131" s="143"/>
      <c r="K131" s="146"/>
    </row>
    <row r="132" spans="1:11" s="113" customFormat="1" ht="12.75" customHeight="1">
      <c r="A132" s="274"/>
      <c r="B132" s="143"/>
      <c r="C132" s="143"/>
      <c r="D132" s="143"/>
      <c r="E132" s="143"/>
      <c r="F132" s="143"/>
      <c r="G132" s="143"/>
      <c r="H132" s="143"/>
      <c r="I132" s="143"/>
      <c r="J132" s="143"/>
      <c r="K132" s="146"/>
    </row>
    <row r="133" spans="1:11" s="113" customFormat="1" ht="12.75" customHeight="1">
      <c r="A133" s="274"/>
      <c r="B133" s="143"/>
      <c r="C133" s="143"/>
      <c r="D133" s="143"/>
      <c r="E133" s="143"/>
      <c r="F133" s="143"/>
      <c r="G133" s="143"/>
      <c r="H133" s="143"/>
      <c r="I133" s="143"/>
      <c r="J133" s="143"/>
      <c r="K133" s="146"/>
    </row>
    <row r="134" spans="1:11" s="113" customFormat="1" ht="12.75" customHeight="1">
      <c r="A134" s="274"/>
      <c r="B134" s="143"/>
      <c r="C134" s="143"/>
      <c r="D134" s="143"/>
      <c r="E134" s="143"/>
      <c r="F134" s="143"/>
      <c r="G134" s="143"/>
      <c r="H134" s="143"/>
      <c r="I134" s="143"/>
      <c r="J134" s="143"/>
      <c r="K134" s="146"/>
    </row>
    <row r="135" spans="1:11" s="113" customFormat="1" ht="12.75" customHeight="1">
      <c r="A135" s="274"/>
      <c r="B135" s="143"/>
      <c r="C135" s="143"/>
      <c r="D135" s="143"/>
      <c r="E135" s="143"/>
      <c r="F135" s="143"/>
      <c r="G135" s="143"/>
      <c r="H135" s="143"/>
      <c r="I135" s="143"/>
      <c r="J135" s="143"/>
      <c r="K135" s="146"/>
    </row>
    <row r="136" spans="1:11" s="113" customFormat="1" ht="12.75" customHeight="1">
      <c r="A136" s="274"/>
      <c r="B136" s="143"/>
      <c r="C136" s="143"/>
      <c r="D136" s="143"/>
      <c r="E136" s="143"/>
      <c r="F136" s="143"/>
      <c r="G136" s="143"/>
      <c r="H136" s="143"/>
      <c r="I136" s="143"/>
      <c r="J136" s="143"/>
      <c r="K136" s="146"/>
    </row>
    <row r="137" spans="1:11" s="113" customFormat="1" ht="12.75" customHeight="1">
      <c r="A137" s="274"/>
      <c r="B137" s="143"/>
      <c r="C137" s="143"/>
      <c r="D137" s="143"/>
      <c r="E137" s="143"/>
      <c r="F137" s="143"/>
      <c r="G137" s="143"/>
      <c r="H137" s="143"/>
      <c r="I137" s="143"/>
      <c r="J137" s="143"/>
      <c r="K137" s="146"/>
    </row>
    <row r="138" spans="1:11" s="113" customFormat="1" ht="12.75" customHeight="1">
      <c r="A138" s="274"/>
      <c r="B138" s="143"/>
      <c r="C138" s="143"/>
      <c r="D138" s="143"/>
      <c r="E138" s="143"/>
      <c r="F138" s="143"/>
      <c r="G138" s="143"/>
      <c r="H138" s="143"/>
      <c r="I138" s="143"/>
      <c r="J138" s="143"/>
      <c r="K138" s="146"/>
    </row>
    <row r="139" spans="1:11" s="113" customFormat="1" ht="12.75" customHeight="1">
      <c r="A139" s="274"/>
      <c r="B139" s="143"/>
      <c r="C139" s="143"/>
      <c r="D139" s="143"/>
      <c r="E139" s="143"/>
      <c r="F139" s="143"/>
      <c r="G139" s="143"/>
      <c r="H139" s="143"/>
      <c r="I139" s="143"/>
      <c r="J139" s="143"/>
      <c r="K139" s="146"/>
    </row>
    <row r="140" spans="1:11" s="113" customFormat="1" ht="12.75" customHeight="1">
      <c r="A140" s="274"/>
      <c r="B140" s="143"/>
      <c r="C140" s="143"/>
      <c r="D140" s="143"/>
      <c r="E140" s="143"/>
      <c r="F140" s="143"/>
      <c r="G140" s="143"/>
      <c r="H140" s="143"/>
      <c r="I140" s="143"/>
      <c r="J140" s="143"/>
      <c r="K140" s="146"/>
    </row>
    <row r="141" spans="1:11" s="113" customFormat="1" ht="12.75" customHeight="1">
      <c r="A141" s="274"/>
      <c r="B141" s="143"/>
      <c r="C141" s="143"/>
      <c r="D141" s="143"/>
      <c r="E141" s="143"/>
      <c r="F141" s="143"/>
      <c r="G141" s="143"/>
      <c r="H141" s="143"/>
      <c r="I141" s="143"/>
      <c r="J141" s="143"/>
      <c r="K141" s="146"/>
    </row>
    <row r="142" spans="1:11" s="113" customFormat="1" ht="12.75" customHeight="1">
      <c r="A142" s="274"/>
      <c r="B142" s="143"/>
      <c r="C142" s="143"/>
      <c r="D142" s="143"/>
      <c r="E142" s="143"/>
      <c r="F142" s="143"/>
      <c r="G142" s="143"/>
      <c r="H142" s="143"/>
      <c r="I142" s="143"/>
      <c r="J142" s="143"/>
      <c r="K142" s="146"/>
    </row>
    <row r="143" spans="1:11" s="113" customFormat="1" ht="12.75" customHeight="1">
      <c r="A143" s="274"/>
      <c r="B143" s="143"/>
      <c r="C143" s="143"/>
      <c r="D143" s="143"/>
      <c r="E143" s="143"/>
      <c r="F143" s="143"/>
      <c r="G143" s="143"/>
      <c r="H143" s="143"/>
      <c r="I143" s="143"/>
      <c r="J143" s="143"/>
      <c r="K143" s="146"/>
    </row>
    <row r="144" spans="1:11" s="113" customFormat="1" ht="12.75" customHeight="1">
      <c r="A144" s="274"/>
      <c r="B144" s="143"/>
      <c r="C144" s="143"/>
      <c r="D144" s="143"/>
      <c r="E144" s="143"/>
      <c r="F144" s="143"/>
      <c r="G144" s="143"/>
      <c r="H144" s="143"/>
      <c r="I144" s="143"/>
      <c r="J144" s="143"/>
      <c r="K144" s="146"/>
    </row>
    <row r="145" spans="1:11" ht="17.100000000000001" customHeight="1">
      <c r="A145" s="655" t="s">
        <v>209</v>
      </c>
      <c r="B145" s="655"/>
      <c r="C145" s="655"/>
      <c r="D145" s="655"/>
      <c r="E145" s="655"/>
      <c r="F145" s="655"/>
      <c r="G145" s="655"/>
      <c r="H145" s="655"/>
      <c r="I145" s="655"/>
      <c r="J145" s="655"/>
      <c r="K145" s="655"/>
    </row>
    <row r="146" spans="1:11" ht="17.100000000000001" customHeight="1">
      <c r="A146" s="655" t="s">
        <v>710</v>
      </c>
      <c r="B146" s="655"/>
      <c r="C146" s="655"/>
      <c r="D146" s="655"/>
      <c r="E146" s="655"/>
      <c r="F146" s="655"/>
      <c r="G146" s="655"/>
      <c r="H146" s="655"/>
      <c r="I146" s="655"/>
      <c r="J146" s="655"/>
      <c r="K146" s="655"/>
    </row>
    <row r="147" spans="1:11" ht="17.100000000000001" customHeight="1">
      <c r="A147" s="655" t="s">
        <v>243</v>
      </c>
      <c r="B147" s="655"/>
      <c r="C147" s="655"/>
      <c r="D147" s="655"/>
      <c r="E147" s="655"/>
      <c r="F147" s="655"/>
      <c r="G147" s="655"/>
      <c r="H147" s="655"/>
      <c r="I147" s="655"/>
      <c r="J147" s="655"/>
      <c r="K147" s="655"/>
    </row>
    <row r="148" spans="1:11" ht="15" customHeight="1" thickBot="1">
      <c r="A148" s="85"/>
      <c r="B148" s="85"/>
      <c r="C148" s="86"/>
      <c r="D148" s="86"/>
      <c r="E148" s="87"/>
      <c r="F148" s="86"/>
      <c r="G148" s="87"/>
      <c r="H148" s="87"/>
      <c r="I148" s="87"/>
      <c r="J148" s="88"/>
      <c r="K148" s="88" t="s">
        <v>211</v>
      </c>
    </row>
    <row r="149" spans="1:11" s="90" customFormat="1" ht="40.5" customHeight="1">
      <c r="A149" s="959" t="s">
        <v>212</v>
      </c>
      <c r="B149" s="603"/>
      <c r="C149" s="959" t="s">
        <v>213</v>
      </c>
      <c r="D149" s="558"/>
      <c r="E149" s="89" t="s">
        <v>214</v>
      </c>
      <c r="F149" s="659" t="s">
        <v>215</v>
      </c>
      <c r="G149" s="609"/>
      <c r="H149" s="659" t="s">
        <v>711</v>
      </c>
      <c r="I149" s="660"/>
      <c r="J149" s="659" t="s">
        <v>712</v>
      </c>
      <c r="K149" s="660"/>
    </row>
    <row r="150" spans="1:11" s="90" customFormat="1" ht="18" customHeight="1" thickBot="1">
      <c r="A150" s="605"/>
      <c r="B150" s="606"/>
      <c r="C150" s="960" t="s">
        <v>218</v>
      </c>
      <c r="D150" s="560"/>
      <c r="E150" s="91" t="s">
        <v>70</v>
      </c>
      <c r="F150" s="92" t="s">
        <v>219</v>
      </c>
      <c r="G150" s="91" t="s">
        <v>70</v>
      </c>
      <c r="H150" s="92" t="s">
        <v>219</v>
      </c>
      <c r="I150" s="91" t="s">
        <v>70</v>
      </c>
      <c r="J150" s="92" t="s">
        <v>219</v>
      </c>
      <c r="K150" s="91" t="s">
        <v>70</v>
      </c>
    </row>
    <row r="151" spans="1:11" s="83" customFormat="1" ht="21" customHeight="1">
      <c r="A151" s="1105" t="s">
        <v>743</v>
      </c>
      <c r="B151" s="1106"/>
      <c r="C151" s="951" t="s">
        <v>41</v>
      </c>
      <c r="D151" s="929"/>
      <c r="E151" s="645">
        <f t="shared" ref="E151:K151" si="5">E503</f>
        <v>1</v>
      </c>
      <c r="F151" s="645">
        <f t="shared" si="5"/>
        <v>0</v>
      </c>
      <c r="G151" s="645">
        <f t="shared" si="5"/>
        <v>11900</v>
      </c>
      <c r="H151" s="645">
        <f t="shared" si="5"/>
        <v>0</v>
      </c>
      <c r="I151" s="645">
        <f t="shared" si="5"/>
        <v>11150</v>
      </c>
      <c r="J151" s="157">
        <f t="shared" si="5"/>
        <v>0</v>
      </c>
      <c r="K151" s="157">
        <f t="shared" si="5"/>
        <v>750</v>
      </c>
    </row>
    <row r="152" spans="1:11" s="83" customFormat="1" ht="21" customHeight="1" thickBot="1">
      <c r="A152" s="1107"/>
      <c r="B152" s="1108"/>
      <c r="C152" s="939" t="s">
        <v>42</v>
      </c>
      <c r="D152" s="560"/>
      <c r="E152" s="646"/>
      <c r="F152" s="646"/>
      <c r="G152" s="646"/>
      <c r="H152" s="646"/>
      <c r="I152" s="646"/>
      <c r="J152" s="95">
        <f>J504</f>
        <v>0</v>
      </c>
      <c r="K152" s="95">
        <f>K504</f>
        <v>0</v>
      </c>
    </row>
    <row r="153" spans="1:11" s="83" customFormat="1" ht="17.100000000000001" customHeight="1">
      <c r="A153" s="647" t="s">
        <v>220</v>
      </c>
      <c r="B153" s="97" t="s">
        <v>221</v>
      </c>
      <c r="C153" s="608" t="s">
        <v>41</v>
      </c>
      <c r="D153" s="929"/>
      <c r="E153" s="653">
        <f>E505</f>
        <v>0</v>
      </c>
      <c r="F153" s="653">
        <f>F505</f>
        <v>0</v>
      </c>
      <c r="G153" s="653">
        <f>G505</f>
        <v>0</v>
      </c>
      <c r="H153" s="653">
        <f>H505</f>
        <v>0</v>
      </c>
      <c r="I153" s="653">
        <f>I505</f>
        <v>0</v>
      </c>
      <c r="J153" s="99">
        <f>J505</f>
        <v>0</v>
      </c>
      <c r="K153" s="99">
        <f>K505</f>
        <v>0</v>
      </c>
    </row>
    <row r="154" spans="1:11" s="83" customFormat="1" ht="17.100000000000001" customHeight="1" thickBot="1">
      <c r="A154" s="648"/>
      <c r="B154" s="101" t="s">
        <v>222</v>
      </c>
      <c r="C154" s="610" t="s">
        <v>42</v>
      </c>
      <c r="D154" s="560"/>
      <c r="E154" s="654"/>
      <c r="F154" s="654"/>
      <c r="G154" s="654"/>
      <c r="H154" s="654"/>
      <c r="I154" s="654"/>
      <c r="J154" s="104">
        <f t="shared" ref="J154:K156" si="6">J506</f>
        <v>0</v>
      </c>
      <c r="K154" s="104">
        <f t="shared" si="6"/>
        <v>0</v>
      </c>
    </row>
    <row r="155" spans="1:11" s="83" customFormat="1" ht="17.100000000000001" customHeight="1">
      <c r="A155" s="649"/>
      <c r="B155" s="97" t="s">
        <v>223</v>
      </c>
      <c r="C155" s="608" t="s">
        <v>41</v>
      </c>
      <c r="D155" s="929"/>
      <c r="E155" s="653">
        <f>E507</f>
        <v>0</v>
      </c>
      <c r="F155" s="653">
        <f>F507</f>
        <v>0</v>
      </c>
      <c r="G155" s="653">
        <f>G507</f>
        <v>0</v>
      </c>
      <c r="H155" s="653">
        <f>H507</f>
        <v>0</v>
      </c>
      <c r="I155" s="653">
        <f>I507</f>
        <v>655</v>
      </c>
      <c r="J155" s="99">
        <f t="shared" si="6"/>
        <v>0</v>
      </c>
      <c r="K155" s="99">
        <f t="shared" si="6"/>
        <v>655</v>
      </c>
    </row>
    <row r="156" spans="1:11" s="83" customFormat="1" ht="17.100000000000001" customHeight="1" thickBot="1">
      <c r="A156" s="650"/>
      <c r="B156" s="101" t="s">
        <v>224</v>
      </c>
      <c r="C156" s="610" t="s">
        <v>42</v>
      </c>
      <c r="D156" s="560"/>
      <c r="E156" s="654"/>
      <c r="F156" s="654"/>
      <c r="G156" s="654"/>
      <c r="H156" s="654"/>
      <c r="I156" s="654"/>
      <c r="J156" s="104">
        <f t="shared" si="6"/>
        <v>0</v>
      </c>
      <c r="K156" s="104">
        <f t="shared" si="6"/>
        <v>0</v>
      </c>
    </row>
    <row r="157" spans="1:11" s="83" customFormat="1" ht="21" customHeight="1">
      <c r="A157" s="1101" t="s">
        <v>744</v>
      </c>
      <c r="B157" s="1102"/>
      <c r="C157" s="928" t="s">
        <v>41</v>
      </c>
      <c r="D157" s="929"/>
      <c r="E157" s="772">
        <f t="shared" ref="E157:K157" si="7">(E151+E153)-E155</f>
        <v>1</v>
      </c>
      <c r="F157" s="758">
        <f t="shared" si="7"/>
        <v>0</v>
      </c>
      <c r="G157" s="772">
        <f t="shared" si="7"/>
        <v>11900</v>
      </c>
      <c r="H157" s="758">
        <f t="shared" si="7"/>
        <v>0</v>
      </c>
      <c r="I157" s="772">
        <f t="shared" si="7"/>
        <v>10495</v>
      </c>
      <c r="J157" s="109">
        <f t="shared" si="7"/>
        <v>0</v>
      </c>
      <c r="K157" s="110">
        <f t="shared" si="7"/>
        <v>95</v>
      </c>
    </row>
    <row r="158" spans="1:11" s="83" customFormat="1" ht="21" customHeight="1" thickBot="1">
      <c r="A158" s="1103"/>
      <c r="B158" s="1104"/>
      <c r="C158" s="961" t="s">
        <v>42</v>
      </c>
      <c r="D158" s="560"/>
      <c r="E158" s="774"/>
      <c r="F158" s="760"/>
      <c r="G158" s="774"/>
      <c r="H158" s="760"/>
      <c r="I158" s="774"/>
      <c r="J158" s="111">
        <f>(J152+J154)-J156</f>
        <v>0</v>
      </c>
      <c r="K158" s="112">
        <f>(K152+K154)-K156</f>
        <v>0</v>
      </c>
    </row>
    <row r="159" spans="1:11" s="83" customFormat="1" ht="17.100000000000001" customHeight="1" thickBot="1">
      <c r="A159" s="635" t="s">
        <v>225</v>
      </c>
      <c r="B159" s="637"/>
      <c r="C159" s="638"/>
      <c r="D159" s="638"/>
      <c r="E159" s="638"/>
      <c r="F159" s="638"/>
      <c r="G159" s="639"/>
      <c r="H159" s="608" t="s">
        <v>41</v>
      </c>
      <c r="I159" s="609"/>
      <c r="J159" s="106">
        <f>J511</f>
        <v>0</v>
      </c>
      <c r="K159" s="106">
        <f>K511</f>
        <v>0</v>
      </c>
    </row>
    <row r="160" spans="1:11" s="83" customFormat="1" ht="17.100000000000001" customHeight="1" thickBot="1">
      <c r="A160" s="636"/>
      <c r="B160" s="640"/>
      <c r="C160" s="640"/>
      <c r="D160" s="640"/>
      <c r="E160" s="640"/>
      <c r="F160" s="640"/>
      <c r="G160" s="641"/>
      <c r="H160" s="610" t="s">
        <v>42</v>
      </c>
      <c r="I160" s="611"/>
      <c r="J160" s="106">
        <f>J512</f>
        <v>0</v>
      </c>
      <c r="K160" s="106">
        <f>K512</f>
        <v>0</v>
      </c>
    </row>
    <row r="161" spans="1:11" s="113" customFormat="1" ht="17.100000000000001" customHeight="1">
      <c r="A161" s="602" t="s">
        <v>227</v>
      </c>
      <c r="B161" s="603"/>
      <c r="C161" s="603"/>
      <c r="D161" s="603"/>
      <c r="E161" s="603"/>
      <c r="F161" s="603"/>
      <c r="G161" s="604"/>
      <c r="H161" s="608" t="s">
        <v>41</v>
      </c>
      <c r="I161" s="609"/>
      <c r="J161" s="106">
        <f>J157-J159</f>
        <v>0</v>
      </c>
      <c r="K161" s="107">
        <f>K157-K159</f>
        <v>95</v>
      </c>
    </row>
    <row r="162" spans="1:11" s="113" customFormat="1" ht="17.100000000000001" customHeight="1" thickBot="1">
      <c r="A162" s="605"/>
      <c r="B162" s="606"/>
      <c r="C162" s="606"/>
      <c r="D162" s="606"/>
      <c r="E162" s="606"/>
      <c r="F162" s="606"/>
      <c r="G162" s="607"/>
      <c r="H162" s="610" t="s">
        <v>42</v>
      </c>
      <c r="I162" s="611"/>
      <c r="J162" s="104">
        <f>J158-J160</f>
        <v>0</v>
      </c>
      <c r="K162" s="105">
        <f>K158-K160</f>
        <v>0</v>
      </c>
    </row>
    <row r="163" spans="1:11" s="113" customFormat="1" ht="17.100000000000001" customHeight="1" thickBot="1">
      <c r="A163" s="602" t="s">
        <v>713</v>
      </c>
      <c r="B163" s="603"/>
      <c r="C163" s="603"/>
      <c r="D163" s="603"/>
      <c r="E163" s="603"/>
      <c r="F163" s="603"/>
      <c r="G163" s="604"/>
      <c r="H163" s="608" t="s">
        <v>41</v>
      </c>
      <c r="I163" s="609"/>
      <c r="J163" s="106">
        <f>J515</f>
        <v>0</v>
      </c>
      <c r="K163" s="106">
        <f>K515</f>
        <v>80</v>
      </c>
    </row>
    <row r="164" spans="1:11" s="113" customFormat="1" ht="17.100000000000001" customHeight="1" thickBot="1">
      <c r="A164" s="605"/>
      <c r="B164" s="606"/>
      <c r="C164" s="606"/>
      <c r="D164" s="606"/>
      <c r="E164" s="606"/>
      <c r="F164" s="606"/>
      <c r="G164" s="607"/>
      <c r="H164" s="610" t="s">
        <v>42</v>
      </c>
      <c r="I164" s="611"/>
      <c r="J164" s="106">
        <f>J516</f>
        <v>0</v>
      </c>
      <c r="K164" s="106">
        <f>K516</f>
        <v>0</v>
      </c>
    </row>
    <row r="165" spans="1:11" s="113" customFormat="1" ht="17.100000000000001" customHeight="1">
      <c r="A165" s="602" t="s">
        <v>228</v>
      </c>
      <c r="B165" s="603"/>
      <c r="C165" s="603"/>
      <c r="D165" s="603"/>
      <c r="E165" s="603"/>
      <c r="F165" s="603"/>
      <c r="G165" s="604"/>
      <c r="H165" s="608" t="s">
        <v>41</v>
      </c>
      <c r="I165" s="609"/>
      <c r="J165" s="106">
        <f>J161-J163</f>
        <v>0</v>
      </c>
      <c r="K165" s="107">
        <f>K161-K163</f>
        <v>15</v>
      </c>
    </row>
    <row r="166" spans="1:11" s="113" customFormat="1" ht="17.100000000000001" customHeight="1" thickBot="1">
      <c r="A166" s="605"/>
      <c r="B166" s="606"/>
      <c r="C166" s="606"/>
      <c r="D166" s="606"/>
      <c r="E166" s="606"/>
      <c r="F166" s="606"/>
      <c r="G166" s="607"/>
      <c r="H166" s="610" t="s">
        <v>42</v>
      </c>
      <c r="I166" s="611"/>
      <c r="J166" s="104">
        <f>J162-J164</f>
        <v>0</v>
      </c>
      <c r="K166" s="105">
        <f>K162-K164</f>
        <v>0</v>
      </c>
    </row>
    <row r="167" spans="1:11" s="113" customFormat="1" ht="17.100000000000001" customHeight="1">
      <c r="A167" s="612" t="s">
        <v>714</v>
      </c>
      <c r="B167" s="603"/>
      <c r="C167" s="603"/>
      <c r="D167" s="613"/>
      <c r="E167" s="618" t="s">
        <v>229</v>
      </c>
      <c r="F167" s="619"/>
      <c r="G167" s="619"/>
      <c r="H167" s="619"/>
      <c r="I167" s="620"/>
      <c r="J167" s="114">
        <v>0</v>
      </c>
      <c r="K167" s="115">
        <f>(K163+K164)/(K151+K152)*100</f>
        <v>10.666666666666668</v>
      </c>
    </row>
    <row r="168" spans="1:11" s="113" customFormat="1" ht="17.100000000000001" customHeight="1">
      <c r="A168" s="614"/>
      <c r="B168" s="615"/>
      <c r="C168" s="615"/>
      <c r="D168" s="616"/>
      <c r="E168" s="621" t="s">
        <v>230</v>
      </c>
      <c r="F168" s="622"/>
      <c r="G168" s="622"/>
      <c r="H168" s="622"/>
      <c r="I168" s="623"/>
      <c r="J168" s="116">
        <v>0</v>
      </c>
      <c r="K168" s="117">
        <f>(K163+K164)/(K157+K158)*100</f>
        <v>84.210526315789465</v>
      </c>
    </row>
    <row r="169" spans="1:11" s="113" customFormat="1" ht="17.100000000000001" customHeight="1" thickBot="1">
      <c r="A169" s="605"/>
      <c r="B169" s="606"/>
      <c r="C169" s="606"/>
      <c r="D169" s="617"/>
      <c r="E169" s="624" t="s">
        <v>231</v>
      </c>
      <c r="F169" s="625"/>
      <c r="G169" s="625"/>
      <c r="H169" s="625"/>
      <c r="I169" s="626"/>
      <c r="J169" s="118">
        <v>0</v>
      </c>
      <c r="K169" s="119">
        <f>(K163+K164)/(K161+K162)*100</f>
        <v>84.210526315789465</v>
      </c>
    </row>
    <row r="170" spans="1:11" s="113" customFormat="1" ht="81.75" customHeight="1" thickBot="1">
      <c r="A170" s="956" t="s">
        <v>244</v>
      </c>
      <c r="B170" s="957"/>
      <c r="C170" s="957"/>
      <c r="D170" s="957"/>
      <c r="E170" s="957"/>
      <c r="F170" s="957"/>
      <c r="G170" s="957"/>
      <c r="H170" s="957"/>
      <c r="I170" s="957"/>
      <c r="J170" s="957"/>
      <c r="K170" s="958"/>
    </row>
    <row r="173" spans="1:11" ht="57.75" customHeight="1">
      <c r="A173" s="1078" t="s">
        <v>602</v>
      </c>
      <c r="B173" s="592"/>
      <c r="C173" s="592"/>
      <c r="D173" s="592"/>
      <c r="E173" s="592"/>
      <c r="F173" s="592"/>
      <c r="G173" s="592"/>
      <c r="H173" s="592"/>
      <c r="I173" s="592"/>
      <c r="J173" s="592"/>
      <c r="K173" s="592"/>
    </row>
    <row r="175" spans="1:11" ht="30" customHeight="1">
      <c r="A175" s="555" t="s">
        <v>301</v>
      </c>
      <c r="B175" s="545"/>
      <c r="C175" s="545"/>
      <c r="D175" s="545"/>
      <c r="E175" s="545"/>
      <c r="F175" s="545"/>
      <c r="G175" s="545"/>
      <c r="H175" s="545"/>
      <c r="I175" s="545"/>
      <c r="J175" s="545"/>
      <c r="K175" s="545"/>
    </row>
    <row r="178" spans="1:11" ht="57" customHeight="1">
      <c r="A178" s="1079" t="s">
        <v>769</v>
      </c>
      <c r="B178" s="1080"/>
      <c r="C178" s="1080"/>
      <c r="D178" s="1080"/>
      <c r="E178" s="1080"/>
      <c r="F178" s="1080"/>
      <c r="G178" s="1080"/>
      <c r="H178" s="1080"/>
      <c r="I178" s="1080"/>
      <c r="J178" s="1080"/>
      <c r="K178" s="1080"/>
    </row>
    <row r="180" spans="1:11" ht="17.100000000000001" customHeight="1">
      <c r="A180" s="898" t="s">
        <v>603</v>
      </c>
      <c r="B180" s="592"/>
      <c r="C180" s="592"/>
      <c r="D180" s="592"/>
      <c r="E180" s="592"/>
      <c r="F180" s="592"/>
      <c r="G180" s="592"/>
      <c r="H180" s="592"/>
      <c r="I180" s="592"/>
      <c r="J180" s="592"/>
      <c r="K180" s="592"/>
    </row>
    <row r="181" spans="1:11" ht="15">
      <c r="A181" s="1070" t="s">
        <v>604</v>
      </c>
      <c r="B181" s="592"/>
      <c r="C181" s="592"/>
      <c r="D181" s="592"/>
      <c r="E181" s="592"/>
      <c r="F181" s="592"/>
      <c r="G181" s="592"/>
      <c r="H181" s="592"/>
      <c r="I181" s="592"/>
      <c r="J181" s="592"/>
      <c r="K181" s="592"/>
    </row>
    <row r="183" spans="1:11" ht="17.100000000000001" customHeight="1">
      <c r="A183" s="898" t="s">
        <v>605</v>
      </c>
      <c r="B183" s="592"/>
      <c r="C183" s="592"/>
      <c r="D183" s="592"/>
      <c r="E183" s="592"/>
      <c r="F183" s="592"/>
      <c r="G183" s="592"/>
      <c r="H183" s="592"/>
      <c r="I183" s="592"/>
      <c r="J183" s="592"/>
      <c r="K183" s="592"/>
    </row>
    <row r="184" spans="1:11" ht="15">
      <c r="A184" s="1070" t="s">
        <v>604</v>
      </c>
      <c r="B184" s="592"/>
      <c r="C184" s="592"/>
      <c r="D184" s="592"/>
      <c r="E184" s="592"/>
      <c r="F184" s="592"/>
      <c r="G184" s="592"/>
      <c r="H184" s="592"/>
      <c r="I184" s="592"/>
      <c r="J184" s="592"/>
      <c r="K184" s="592"/>
    </row>
    <row r="186" spans="1:11" s="2" customFormat="1" ht="17.100000000000001" customHeight="1">
      <c r="A186" s="1071" t="s">
        <v>606</v>
      </c>
      <c r="B186" s="592"/>
      <c r="C186" s="592"/>
      <c r="D186" s="592"/>
      <c r="E186" s="592"/>
      <c r="F186" s="592"/>
      <c r="G186" s="592"/>
      <c r="H186" s="592"/>
      <c r="I186" s="592"/>
      <c r="J186" s="592"/>
      <c r="K186" s="592"/>
    </row>
    <row r="197" spans="1:11" ht="17.100000000000001" customHeight="1">
      <c r="A197" s="655" t="s">
        <v>209</v>
      </c>
      <c r="B197" s="655"/>
      <c r="C197" s="655"/>
      <c r="D197" s="655"/>
      <c r="E197" s="655"/>
      <c r="F197" s="655"/>
      <c r="G197" s="655"/>
      <c r="H197" s="655"/>
      <c r="I197" s="655"/>
      <c r="J197" s="655"/>
      <c r="K197" s="655"/>
    </row>
    <row r="198" spans="1:11" ht="17.100000000000001" customHeight="1">
      <c r="A198" s="655" t="s">
        <v>719</v>
      </c>
      <c r="B198" s="655"/>
      <c r="C198" s="655"/>
      <c r="D198" s="655"/>
      <c r="E198" s="655"/>
      <c r="F198" s="655"/>
      <c r="G198" s="655"/>
      <c r="H198" s="655"/>
      <c r="I198" s="655"/>
      <c r="J198" s="655"/>
      <c r="K198" s="655"/>
    </row>
    <row r="199" spans="1:11" ht="17.100000000000001" customHeight="1">
      <c r="A199" s="655" t="s">
        <v>305</v>
      </c>
      <c r="B199" s="655"/>
      <c r="C199" s="655"/>
      <c r="D199" s="655"/>
      <c r="E199" s="655"/>
      <c r="F199" s="655"/>
      <c r="G199" s="655"/>
      <c r="H199" s="655"/>
      <c r="I199" s="655"/>
      <c r="J199" s="655"/>
      <c r="K199" s="655"/>
    </row>
    <row r="200" spans="1:11" ht="12.75" customHeight="1">
      <c r="A200" s="84"/>
      <c r="B200" s="84"/>
      <c r="C200" s="84"/>
      <c r="D200" s="84"/>
      <c r="E200" s="84"/>
      <c r="F200" s="84"/>
      <c r="G200" s="84"/>
      <c r="H200" s="84"/>
      <c r="I200" s="84"/>
      <c r="J200" s="84"/>
      <c r="K200" s="84"/>
    </row>
    <row r="201" spans="1:11" ht="12.75" customHeight="1" thickBot="1">
      <c r="A201" s="85"/>
      <c r="B201" s="85"/>
      <c r="C201" s="86"/>
      <c r="D201" s="86"/>
      <c r="E201" s="87"/>
      <c r="F201" s="86"/>
      <c r="G201" s="87"/>
      <c r="H201" s="87"/>
      <c r="I201" s="87"/>
      <c r="J201" s="88"/>
      <c r="K201" s="88" t="s">
        <v>211</v>
      </c>
    </row>
    <row r="202" spans="1:11" ht="43.5" customHeight="1">
      <c r="A202" s="656" t="s">
        <v>258</v>
      </c>
      <c r="B202" s="658" t="s">
        <v>259</v>
      </c>
      <c r="C202" s="182" t="s">
        <v>213</v>
      </c>
      <c r="D202" s="656" t="s">
        <v>260</v>
      </c>
      <c r="E202" s="89" t="s">
        <v>214</v>
      </c>
      <c r="F202" s="659" t="s">
        <v>215</v>
      </c>
      <c r="G202" s="609"/>
      <c r="H202" s="659" t="s">
        <v>711</v>
      </c>
      <c r="I202" s="660"/>
      <c r="J202" s="659" t="s">
        <v>712</v>
      </c>
      <c r="K202" s="660"/>
    </row>
    <row r="203" spans="1:11" ht="21" customHeight="1" thickBot="1">
      <c r="A203" s="578"/>
      <c r="B203" s="560"/>
      <c r="C203" s="183" t="s">
        <v>218</v>
      </c>
      <c r="D203" s="578"/>
      <c r="E203" s="91" t="s">
        <v>70</v>
      </c>
      <c r="F203" s="92" t="s">
        <v>219</v>
      </c>
      <c r="G203" s="91" t="s">
        <v>70</v>
      </c>
      <c r="H203" s="92" t="s">
        <v>219</v>
      </c>
      <c r="I203" s="91" t="s">
        <v>70</v>
      </c>
      <c r="J203" s="92" t="s">
        <v>219</v>
      </c>
      <c r="K203" s="91" t="s">
        <v>70</v>
      </c>
    </row>
    <row r="204" spans="1:11" ht="18" customHeight="1">
      <c r="A204" s="642" t="s">
        <v>720</v>
      </c>
      <c r="B204" s="643" t="s">
        <v>306</v>
      </c>
      <c r="C204" s="184" t="s">
        <v>41</v>
      </c>
      <c r="D204" s="644" t="s">
        <v>718</v>
      </c>
      <c r="E204" s="645">
        <v>1</v>
      </c>
      <c r="F204" s="787">
        <v>0</v>
      </c>
      <c r="G204" s="645">
        <v>100</v>
      </c>
      <c r="H204" s="787">
        <v>0</v>
      </c>
      <c r="I204" s="645">
        <v>0</v>
      </c>
      <c r="J204" s="93">
        <v>0</v>
      </c>
      <c r="K204" s="94">
        <v>100</v>
      </c>
    </row>
    <row r="205" spans="1:11" ht="18" customHeight="1" thickBot="1">
      <c r="A205" s="628"/>
      <c r="B205" s="617"/>
      <c r="C205" s="218" t="s">
        <v>42</v>
      </c>
      <c r="D205" s="578"/>
      <c r="E205" s="646"/>
      <c r="F205" s="789"/>
      <c r="G205" s="646"/>
      <c r="H205" s="789"/>
      <c r="I205" s="646"/>
      <c r="J205" s="95">
        <v>0</v>
      </c>
      <c r="K205" s="96">
        <v>0</v>
      </c>
    </row>
    <row r="206" spans="1:11" ht="18" customHeight="1">
      <c r="A206" s="647" t="s">
        <v>220</v>
      </c>
      <c r="B206" s="97" t="s">
        <v>221</v>
      </c>
      <c r="C206" s="189" t="s">
        <v>41</v>
      </c>
      <c r="D206" s="651" t="s">
        <v>264</v>
      </c>
      <c r="E206" s="653">
        <v>0</v>
      </c>
      <c r="F206" s="778">
        <v>0</v>
      </c>
      <c r="G206" s="653">
        <v>0</v>
      </c>
      <c r="H206" s="778">
        <v>0</v>
      </c>
      <c r="I206" s="653">
        <v>0</v>
      </c>
      <c r="J206" s="106">
        <v>0</v>
      </c>
      <c r="K206" s="107">
        <v>0</v>
      </c>
    </row>
    <row r="207" spans="1:11" ht="18" customHeight="1" thickBot="1">
      <c r="A207" s="648"/>
      <c r="B207" s="101" t="s">
        <v>222</v>
      </c>
      <c r="C207" s="190" t="s">
        <v>42</v>
      </c>
      <c r="D207" s="652"/>
      <c r="E207" s="654"/>
      <c r="F207" s="780"/>
      <c r="G207" s="654"/>
      <c r="H207" s="780"/>
      <c r="I207" s="654"/>
      <c r="J207" s="104">
        <v>0</v>
      </c>
      <c r="K207" s="105">
        <v>0</v>
      </c>
    </row>
    <row r="208" spans="1:11" ht="18" customHeight="1">
      <c r="A208" s="649"/>
      <c r="B208" s="97" t="s">
        <v>223</v>
      </c>
      <c r="C208" s="194" t="s">
        <v>41</v>
      </c>
      <c r="D208" s="651" t="s">
        <v>264</v>
      </c>
      <c r="E208" s="653">
        <v>0</v>
      </c>
      <c r="F208" s="778">
        <v>0</v>
      </c>
      <c r="G208" s="653">
        <v>0</v>
      </c>
      <c r="H208" s="778">
        <v>0</v>
      </c>
      <c r="I208" s="653">
        <v>0</v>
      </c>
      <c r="J208" s="106">
        <v>0</v>
      </c>
      <c r="K208" s="107">
        <v>0</v>
      </c>
    </row>
    <row r="209" spans="1:11" ht="18" customHeight="1" thickBot="1">
      <c r="A209" s="650"/>
      <c r="B209" s="101" t="s">
        <v>224</v>
      </c>
      <c r="C209" s="101" t="s">
        <v>42</v>
      </c>
      <c r="D209" s="652"/>
      <c r="E209" s="654"/>
      <c r="F209" s="780"/>
      <c r="G209" s="654"/>
      <c r="H209" s="780"/>
      <c r="I209" s="654"/>
      <c r="J209" s="104">
        <v>0</v>
      </c>
      <c r="K209" s="105">
        <v>0</v>
      </c>
    </row>
    <row r="210" spans="1:11" ht="18" customHeight="1">
      <c r="A210" s="629" t="s">
        <v>720</v>
      </c>
      <c r="B210" s="629" t="s">
        <v>306</v>
      </c>
      <c r="C210" s="196" t="s">
        <v>41</v>
      </c>
      <c r="D210" s="631" t="s">
        <v>718</v>
      </c>
      <c r="E210" s="772">
        <f t="shared" ref="E210:K210" si="8">(E204+E206)-E208</f>
        <v>1</v>
      </c>
      <c r="F210" s="758">
        <f t="shared" si="8"/>
        <v>0</v>
      </c>
      <c r="G210" s="772">
        <f t="shared" si="8"/>
        <v>100</v>
      </c>
      <c r="H210" s="758">
        <f t="shared" si="8"/>
        <v>0</v>
      </c>
      <c r="I210" s="772">
        <f t="shared" si="8"/>
        <v>0</v>
      </c>
      <c r="J210" s="109">
        <f t="shared" si="8"/>
        <v>0</v>
      </c>
      <c r="K210" s="110">
        <f t="shared" si="8"/>
        <v>100</v>
      </c>
    </row>
    <row r="211" spans="1:11" ht="18" customHeight="1" thickBot="1">
      <c r="A211" s="630"/>
      <c r="B211" s="630"/>
      <c r="C211" s="219" t="s">
        <v>42</v>
      </c>
      <c r="D211" s="632"/>
      <c r="E211" s="774"/>
      <c r="F211" s="760"/>
      <c r="G211" s="774"/>
      <c r="H211" s="760"/>
      <c r="I211" s="774"/>
      <c r="J211" s="111">
        <f>(J205+J207)-J209</f>
        <v>0</v>
      </c>
      <c r="K211" s="112">
        <f>(K205+K207)-K209</f>
        <v>0</v>
      </c>
    </row>
    <row r="212" spans="1:11" ht="18" customHeight="1">
      <c r="A212" s="635" t="s">
        <v>225</v>
      </c>
      <c r="B212" s="764"/>
      <c r="C212" s="637"/>
      <c r="D212" s="637"/>
      <c r="E212" s="637"/>
      <c r="F212" s="637"/>
      <c r="G212" s="765"/>
      <c r="H212" s="608" t="s">
        <v>41</v>
      </c>
      <c r="I212" s="609"/>
      <c r="J212" s="106">
        <v>0</v>
      </c>
      <c r="K212" s="107">
        <v>0</v>
      </c>
    </row>
    <row r="213" spans="1:11" ht="18" customHeight="1" thickBot="1">
      <c r="A213" s="636"/>
      <c r="B213" s="766"/>
      <c r="C213" s="767"/>
      <c r="D213" s="767"/>
      <c r="E213" s="767"/>
      <c r="F213" s="767"/>
      <c r="G213" s="768"/>
      <c r="H213" s="610" t="s">
        <v>42</v>
      </c>
      <c r="I213" s="611"/>
      <c r="J213" s="104">
        <v>0</v>
      </c>
      <c r="K213" s="105">
        <v>0</v>
      </c>
    </row>
    <row r="214" spans="1:11" ht="18" customHeight="1">
      <c r="A214" s="602" t="s">
        <v>227</v>
      </c>
      <c r="B214" s="603"/>
      <c r="C214" s="603"/>
      <c r="D214" s="603"/>
      <c r="E214" s="603"/>
      <c r="F214" s="603"/>
      <c r="G214" s="604"/>
      <c r="H214" s="608" t="s">
        <v>41</v>
      </c>
      <c r="I214" s="609"/>
      <c r="J214" s="106">
        <f>J210-J212</f>
        <v>0</v>
      </c>
      <c r="K214" s="107">
        <f>K210-K212</f>
        <v>100</v>
      </c>
    </row>
    <row r="215" spans="1:11" ht="18" customHeight="1" thickBot="1">
      <c r="A215" s="605"/>
      <c r="B215" s="606"/>
      <c r="C215" s="606"/>
      <c r="D215" s="606"/>
      <c r="E215" s="606"/>
      <c r="F215" s="606"/>
      <c r="G215" s="607"/>
      <c r="H215" s="610" t="s">
        <v>42</v>
      </c>
      <c r="I215" s="611"/>
      <c r="J215" s="104">
        <f>J211-J213</f>
        <v>0</v>
      </c>
      <c r="K215" s="105">
        <f>K211-K213</f>
        <v>0</v>
      </c>
    </row>
    <row r="216" spans="1:11" ht="18" customHeight="1">
      <c r="A216" s="602" t="s">
        <v>713</v>
      </c>
      <c r="B216" s="603"/>
      <c r="C216" s="603"/>
      <c r="D216" s="603"/>
      <c r="E216" s="603"/>
      <c r="F216" s="603"/>
      <c r="G216" s="604"/>
      <c r="H216" s="608" t="s">
        <v>41</v>
      </c>
      <c r="I216" s="609"/>
      <c r="J216" s="106">
        <v>0</v>
      </c>
      <c r="K216" s="107">
        <v>82</v>
      </c>
    </row>
    <row r="217" spans="1:11" ht="18" customHeight="1" thickBot="1">
      <c r="A217" s="605"/>
      <c r="B217" s="606"/>
      <c r="C217" s="606"/>
      <c r="D217" s="606"/>
      <c r="E217" s="606"/>
      <c r="F217" s="606"/>
      <c r="G217" s="607"/>
      <c r="H217" s="610" t="s">
        <v>42</v>
      </c>
      <c r="I217" s="611"/>
      <c r="J217" s="104">
        <v>0</v>
      </c>
      <c r="K217" s="105">
        <v>0</v>
      </c>
    </row>
    <row r="218" spans="1:11" ht="18" customHeight="1">
      <c r="A218" s="602" t="s">
        <v>228</v>
      </c>
      <c r="B218" s="603"/>
      <c r="C218" s="603"/>
      <c r="D218" s="603"/>
      <c r="E218" s="603"/>
      <c r="F218" s="603"/>
      <c r="G218" s="604"/>
      <c r="H218" s="608" t="s">
        <v>41</v>
      </c>
      <c r="I218" s="609"/>
      <c r="J218" s="106">
        <f>J214-J216</f>
        <v>0</v>
      </c>
      <c r="K218" s="107">
        <f>K214-K216</f>
        <v>18</v>
      </c>
    </row>
    <row r="219" spans="1:11" ht="18" customHeight="1" thickBot="1">
      <c r="A219" s="605"/>
      <c r="B219" s="606"/>
      <c r="C219" s="606"/>
      <c r="D219" s="606"/>
      <c r="E219" s="606"/>
      <c r="F219" s="606"/>
      <c r="G219" s="607"/>
      <c r="H219" s="610" t="s">
        <v>42</v>
      </c>
      <c r="I219" s="611"/>
      <c r="J219" s="104">
        <f>J215-J217</f>
        <v>0</v>
      </c>
      <c r="K219" s="105">
        <f>K215-K217</f>
        <v>0</v>
      </c>
    </row>
    <row r="220" spans="1:11" ht="18" customHeight="1">
      <c r="A220" s="612" t="s">
        <v>714</v>
      </c>
      <c r="B220" s="603"/>
      <c r="C220" s="603"/>
      <c r="D220" s="613"/>
      <c r="E220" s="618" t="s">
        <v>229</v>
      </c>
      <c r="F220" s="619"/>
      <c r="G220" s="619"/>
      <c r="H220" s="619"/>
      <c r="I220" s="620"/>
      <c r="J220" s="114">
        <v>0</v>
      </c>
      <c r="K220" s="115">
        <f>(K216+K217)/(K204+K205)*100</f>
        <v>82</v>
      </c>
    </row>
    <row r="221" spans="1:11" ht="18" customHeight="1">
      <c r="A221" s="614"/>
      <c r="B221" s="615"/>
      <c r="C221" s="615"/>
      <c r="D221" s="616"/>
      <c r="E221" s="621" t="s">
        <v>230</v>
      </c>
      <c r="F221" s="622"/>
      <c r="G221" s="622"/>
      <c r="H221" s="622"/>
      <c r="I221" s="623"/>
      <c r="J221" s="116">
        <v>0</v>
      </c>
      <c r="K221" s="221">
        <f>(K216+K217)/(K210+K211)*100</f>
        <v>82</v>
      </c>
    </row>
    <row r="222" spans="1:11" ht="18" customHeight="1" thickBot="1">
      <c r="A222" s="605"/>
      <c r="B222" s="606"/>
      <c r="C222" s="606"/>
      <c r="D222" s="617"/>
      <c r="E222" s="624" t="s">
        <v>231</v>
      </c>
      <c r="F222" s="625"/>
      <c r="G222" s="625"/>
      <c r="H222" s="625"/>
      <c r="I222" s="626"/>
      <c r="J222" s="118">
        <v>0</v>
      </c>
      <c r="K222" s="275">
        <f>(K216+K217)/(K210+K211)*100</f>
        <v>82</v>
      </c>
    </row>
    <row r="223" spans="1:11" ht="12.75" customHeight="1">
      <c r="A223" s="202"/>
      <c r="B223" s="202"/>
      <c r="C223" s="202"/>
      <c r="D223" s="203"/>
      <c r="E223" s="204"/>
      <c r="F223" s="204"/>
      <c r="G223" s="204"/>
      <c r="H223" s="204"/>
      <c r="I223" s="204"/>
      <c r="J223" s="205"/>
      <c r="K223" s="206"/>
    </row>
    <row r="224" spans="1:11" ht="12.75" customHeight="1">
      <c r="A224" s="202"/>
      <c r="B224" s="202"/>
      <c r="C224" s="202"/>
      <c r="D224" s="203"/>
      <c r="E224" s="204"/>
      <c r="F224" s="204"/>
      <c r="G224" s="204"/>
      <c r="H224" s="204"/>
      <c r="I224" s="204"/>
      <c r="J224" s="205"/>
      <c r="K224" s="206"/>
    </row>
    <row r="225" spans="1:11" ht="12.75" customHeight="1">
      <c r="A225" s="553" t="s">
        <v>721</v>
      </c>
      <c r="B225" s="552"/>
      <c r="C225" s="552"/>
      <c r="D225" s="552"/>
      <c r="E225" s="552"/>
      <c r="F225" s="552"/>
      <c r="G225" s="552"/>
      <c r="H225" s="552"/>
      <c r="I225" s="552"/>
      <c r="J225" s="552"/>
      <c r="K225" s="552"/>
    </row>
    <row r="226" spans="1:11" ht="12.75" customHeight="1">
      <c r="A226" s="207"/>
      <c r="B226" s="143"/>
      <c r="C226" s="143"/>
      <c r="D226" s="143"/>
      <c r="E226" s="143"/>
      <c r="F226" s="143"/>
      <c r="G226" s="143"/>
      <c r="H226" s="143"/>
      <c r="I226" s="143"/>
      <c r="J226" s="143"/>
      <c r="K226" s="146"/>
    </row>
    <row r="227" spans="1:11" ht="24.75" customHeight="1">
      <c r="A227" s="814" t="s">
        <v>267</v>
      </c>
      <c r="B227" s="815"/>
      <c r="C227" s="815"/>
      <c r="D227" s="815"/>
      <c r="E227" s="815"/>
      <c r="F227" s="815"/>
      <c r="G227" s="815"/>
      <c r="H227" s="815"/>
      <c r="I227" s="815"/>
      <c r="J227" s="815"/>
      <c r="K227" s="815"/>
    </row>
    <row r="228" spans="1:11" ht="27" hidden="1" customHeight="1">
      <c r="A228" s="837"/>
      <c r="B228" s="838"/>
      <c r="C228" s="838"/>
      <c r="D228" s="838"/>
      <c r="E228" s="838"/>
      <c r="F228" s="838"/>
      <c r="G228" s="838"/>
      <c r="H228" s="838"/>
      <c r="I228" s="838"/>
      <c r="J228" s="838"/>
      <c r="K228" s="838"/>
    </row>
    <row r="229" spans="1:11" ht="13.5" customHeight="1">
      <c r="A229" s="511"/>
      <c r="B229" s="516"/>
      <c r="C229" s="516"/>
      <c r="D229" s="516"/>
      <c r="E229" s="516"/>
      <c r="F229" s="516"/>
      <c r="G229" s="516"/>
      <c r="H229" s="516"/>
      <c r="I229" s="516"/>
      <c r="J229" s="516"/>
      <c r="K229" s="516"/>
    </row>
    <row r="230" spans="1:11" ht="12.75" customHeight="1">
      <c r="A230" s="599" t="s">
        <v>266</v>
      </c>
      <c r="B230" s="600"/>
      <c r="C230" s="600"/>
      <c r="D230" s="600"/>
      <c r="E230" s="600"/>
      <c r="F230" s="600"/>
      <c r="G230" s="600"/>
      <c r="H230" s="600"/>
      <c r="I230" s="600"/>
      <c r="J230" s="600"/>
      <c r="K230" s="600"/>
    </row>
    <row r="231" spans="1:11" ht="12.75" customHeight="1">
      <c r="A231" s="511"/>
      <c r="B231" s="516"/>
      <c r="C231" s="516"/>
      <c r="D231" s="516"/>
      <c r="E231" s="516"/>
      <c r="F231" s="516"/>
      <c r="G231" s="516"/>
      <c r="H231" s="516"/>
      <c r="I231" s="516"/>
      <c r="J231" s="516"/>
      <c r="K231" s="517"/>
    </row>
    <row r="232" spans="1:11" ht="21" customHeight="1">
      <c r="A232" s="599" t="s">
        <v>775</v>
      </c>
      <c r="B232" s="600"/>
      <c r="C232" s="600"/>
      <c r="D232" s="600"/>
      <c r="E232" s="600"/>
      <c r="F232" s="600"/>
      <c r="G232" s="600"/>
      <c r="H232" s="600"/>
      <c r="I232" s="600"/>
      <c r="J232" s="600"/>
      <c r="K232" s="600"/>
    </row>
    <row r="233" spans="1:11" ht="12.75" customHeight="1">
      <c r="A233" s="145"/>
      <c r="B233" s="143"/>
      <c r="C233" s="143"/>
      <c r="D233" s="143"/>
      <c r="E233" s="143"/>
      <c r="F233" s="143"/>
      <c r="G233" s="143"/>
      <c r="H233" s="143"/>
      <c r="I233" s="143"/>
      <c r="J233" s="143"/>
      <c r="K233" s="146"/>
    </row>
    <row r="234" spans="1:11" ht="12.75" customHeight="1">
      <c r="A234" s="589"/>
      <c r="B234" s="590"/>
      <c r="C234" s="590"/>
      <c r="D234" s="590"/>
      <c r="E234" s="590"/>
      <c r="F234" s="590"/>
      <c r="G234" s="590"/>
      <c r="H234" s="590"/>
      <c r="I234" s="590"/>
      <c r="J234" s="590"/>
      <c r="K234" s="590"/>
    </row>
    <row r="235" spans="1:11" ht="12.75" customHeight="1">
      <c r="A235" s="145"/>
      <c r="B235" s="143"/>
      <c r="C235" s="143"/>
      <c r="D235" s="143"/>
      <c r="E235" s="143"/>
      <c r="F235" s="143"/>
      <c r="G235" s="143"/>
      <c r="H235" s="143"/>
      <c r="I235" s="143"/>
      <c r="J235" s="143"/>
      <c r="K235" s="146"/>
    </row>
    <row r="236" spans="1:11" ht="12.75" customHeight="1"/>
    <row r="237" spans="1:11" ht="12.75" customHeight="1">
      <c r="A237" s="145"/>
      <c r="B237" s="143"/>
      <c r="C237" s="143"/>
      <c r="D237" s="143"/>
      <c r="E237" s="143"/>
      <c r="F237" s="143"/>
      <c r="G237" s="143"/>
      <c r="H237" s="143"/>
      <c r="I237" s="143"/>
      <c r="J237" s="143"/>
      <c r="K237" s="146"/>
    </row>
    <row r="238" spans="1:11" ht="12.75" customHeight="1">
      <c r="A238" s="591" t="s">
        <v>269</v>
      </c>
      <c r="B238" s="592"/>
      <c r="C238" s="592"/>
      <c r="D238" s="592"/>
      <c r="E238" s="592"/>
      <c r="F238" s="592"/>
      <c r="G238" s="592"/>
      <c r="H238" s="592"/>
      <c r="I238" s="592"/>
      <c r="J238" s="592"/>
      <c r="K238" s="592"/>
    </row>
    <row r="239" spans="1:11" ht="12.75" customHeight="1">
      <c r="A239" s="145"/>
      <c r="B239" s="143"/>
      <c r="C239" s="143"/>
      <c r="D239" s="143"/>
      <c r="E239" s="143"/>
      <c r="F239" s="143"/>
      <c r="G239" s="143"/>
      <c r="H239" s="143"/>
      <c r="I239" s="143"/>
      <c r="J239" s="143"/>
      <c r="K239" s="146"/>
    </row>
    <row r="240" spans="1:11" ht="12.75" customHeight="1">
      <c r="A240" s="593" t="s">
        <v>307</v>
      </c>
      <c r="B240" s="593"/>
      <c r="C240" s="593"/>
      <c r="D240" s="593"/>
      <c r="E240" s="208" t="s">
        <v>271</v>
      </c>
      <c r="F240" s="594">
        <v>81420</v>
      </c>
      <c r="G240" s="594"/>
      <c r="H240" s="4"/>
      <c r="I240" s="4"/>
      <c r="J240" s="143"/>
      <c r="K240" s="146"/>
    </row>
    <row r="241" spans="1:11" ht="12.75" customHeight="1" thickBot="1">
      <c r="A241" s="595" t="s">
        <v>277</v>
      </c>
      <c r="B241" s="596"/>
      <c r="C241" s="596"/>
      <c r="D241" s="596"/>
      <c r="E241" s="209" t="s">
        <v>271</v>
      </c>
      <c r="F241" s="1100">
        <f>SUM(F240:G240)</f>
        <v>81420</v>
      </c>
      <c r="G241" s="1100"/>
      <c r="H241" s="143"/>
      <c r="I241" s="143"/>
      <c r="J241" s="598"/>
      <c r="K241" s="598"/>
    </row>
    <row r="242" spans="1:11" ht="12.75" customHeight="1" thickTop="1">
      <c r="A242" s="84"/>
      <c r="B242" s="84"/>
      <c r="C242" s="84"/>
      <c r="D242" s="84"/>
      <c r="E242" s="84"/>
      <c r="F242" s="84"/>
      <c r="G242" s="84"/>
      <c r="H242" s="84"/>
      <c r="I242" s="84"/>
      <c r="J242" s="84"/>
      <c r="K242" s="84"/>
    </row>
    <row r="243" spans="1:11" s="113" customFormat="1" ht="12.75" customHeight="1">
      <c r="A243" s="145"/>
      <c r="B243" s="143"/>
      <c r="C243" s="143"/>
      <c r="D243" s="143"/>
      <c r="E243" s="143"/>
      <c r="F243" s="143"/>
      <c r="G243" s="143"/>
      <c r="H243" s="143"/>
      <c r="I243" s="143"/>
      <c r="J243" s="143"/>
      <c r="K243" s="146"/>
    </row>
    <row r="244" spans="1:11" s="113" customFormat="1" ht="12.75" customHeight="1">
      <c r="A244" s="145"/>
      <c r="B244" s="143"/>
      <c r="C244" s="143"/>
      <c r="D244" s="143"/>
      <c r="E244" s="143"/>
      <c r="F244" s="143"/>
      <c r="G244" s="143"/>
      <c r="H244" s="143"/>
      <c r="I244" s="143"/>
      <c r="J244" s="143"/>
      <c r="K244" s="146"/>
    </row>
    <row r="245" spans="1:11" s="210" customFormat="1" ht="15" customHeight="1">
      <c r="A245" s="553" t="s">
        <v>279</v>
      </c>
      <c r="B245" s="554"/>
      <c r="C245" s="554"/>
      <c r="D245" s="554"/>
      <c r="E245" s="554"/>
      <c r="F245" s="554"/>
      <c r="G245" s="554"/>
      <c r="H245" s="554"/>
      <c r="I245" s="554"/>
      <c r="J245" s="554"/>
      <c r="K245" s="554"/>
    </row>
    <row r="246" spans="1:11" s="113" customFormat="1" ht="12.75" customHeight="1" thickBot="1">
      <c r="A246" s="145"/>
      <c r="B246" s="143"/>
      <c r="C246" s="143"/>
      <c r="D246" s="143"/>
      <c r="E246" s="143"/>
      <c r="F246" s="143"/>
      <c r="G246" s="143"/>
      <c r="H246" s="143"/>
      <c r="I246" s="143"/>
      <c r="J246" s="143"/>
      <c r="K246" s="146"/>
    </row>
    <row r="247" spans="1:11" ht="15" customHeight="1" thickBot="1">
      <c r="A247" s="576" t="s">
        <v>260</v>
      </c>
      <c r="B247" s="557" t="s">
        <v>308</v>
      </c>
      <c r="C247" s="557" t="s">
        <v>168</v>
      </c>
      <c r="D247" s="580"/>
      <c r="E247" s="581"/>
      <c r="F247" s="557" t="s">
        <v>309</v>
      </c>
      <c r="G247" s="581"/>
      <c r="H247" s="546" t="s">
        <v>707</v>
      </c>
      <c r="I247" s="582"/>
      <c r="J247" s="582"/>
      <c r="K247" s="583"/>
    </row>
    <row r="248" spans="1:11" ht="34.5" customHeight="1" thickBot="1">
      <c r="A248" s="577"/>
      <c r="B248" s="579"/>
      <c r="C248" s="584" t="s">
        <v>723</v>
      </c>
      <c r="D248" s="585"/>
      <c r="E248" s="586"/>
      <c r="F248" s="576" t="s">
        <v>310</v>
      </c>
      <c r="G248" s="576" t="s">
        <v>722</v>
      </c>
      <c r="H248" s="546" t="s">
        <v>173</v>
      </c>
      <c r="I248" s="582"/>
      <c r="J248" s="557" t="s">
        <v>312</v>
      </c>
      <c r="K248" s="558"/>
    </row>
    <row r="249" spans="1:11" ht="34.5" customHeight="1" thickBot="1">
      <c r="A249" s="578"/>
      <c r="B249" s="559"/>
      <c r="C249" s="559"/>
      <c r="D249" s="587"/>
      <c r="E249" s="560"/>
      <c r="F249" s="578"/>
      <c r="G249" s="578"/>
      <c r="H249" s="222" t="s">
        <v>313</v>
      </c>
      <c r="I249" s="222" t="s">
        <v>314</v>
      </c>
      <c r="J249" s="559"/>
      <c r="K249" s="560"/>
    </row>
    <row r="250" spans="1:11" ht="15" customHeight="1">
      <c r="A250" s="239"/>
      <c r="B250" s="239"/>
      <c r="C250" s="1091"/>
      <c r="D250" s="1092"/>
      <c r="E250" s="609"/>
      <c r="F250" s="239"/>
      <c r="G250" s="239"/>
      <c r="H250" s="239"/>
      <c r="I250" s="240"/>
      <c r="J250" s="1093"/>
      <c r="K250" s="1094"/>
    </row>
    <row r="251" spans="1:11" s="113" customFormat="1" ht="15" customHeight="1">
      <c r="A251" s="231"/>
      <c r="B251" s="231"/>
      <c r="C251" s="571"/>
      <c r="D251" s="572"/>
      <c r="E251" s="573"/>
      <c r="F251" s="231"/>
      <c r="G251" s="231"/>
      <c r="H251" s="231"/>
      <c r="I251" s="235"/>
      <c r="J251" s="574"/>
      <c r="K251" s="575"/>
    </row>
    <row r="252" spans="1:11" s="113" customFormat="1" ht="15" customHeight="1">
      <c r="A252" s="231"/>
      <c r="B252" s="231"/>
      <c r="C252" s="571"/>
      <c r="D252" s="572"/>
      <c r="E252" s="573"/>
      <c r="F252" s="231"/>
      <c r="G252" s="231"/>
      <c r="H252" s="231"/>
      <c r="I252" s="235"/>
      <c r="J252" s="574"/>
      <c r="K252" s="575"/>
    </row>
    <row r="253" spans="1:11" s="113" customFormat="1" ht="15" customHeight="1">
      <c r="A253" s="231"/>
      <c r="B253" s="231"/>
      <c r="C253" s="571"/>
      <c r="D253" s="572"/>
      <c r="E253" s="573"/>
      <c r="F253" s="231"/>
      <c r="G253" s="231"/>
      <c r="H253" s="231"/>
      <c r="I253" s="235"/>
      <c r="J253" s="574"/>
      <c r="K253" s="575"/>
    </row>
    <row r="254" spans="1:11" s="113" customFormat="1" ht="15" customHeight="1">
      <c r="A254" s="231"/>
      <c r="B254" s="231"/>
      <c r="C254" s="571"/>
      <c r="D254" s="572"/>
      <c r="E254" s="573"/>
      <c r="F254" s="231"/>
      <c r="G254" s="231"/>
      <c r="H254" s="231"/>
      <c r="I254" s="235"/>
      <c r="J254" s="574"/>
      <c r="K254" s="575"/>
    </row>
    <row r="255" spans="1:11" s="113" customFormat="1" ht="15" customHeight="1">
      <c r="A255" s="231"/>
      <c r="B255" s="231"/>
      <c r="C255" s="571"/>
      <c r="D255" s="572"/>
      <c r="E255" s="573"/>
      <c r="F255" s="231"/>
      <c r="G255" s="231"/>
      <c r="H255" s="231"/>
      <c r="I255" s="235"/>
      <c r="J255" s="574"/>
      <c r="K255" s="575"/>
    </row>
    <row r="256" spans="1:11" s="113" customFormat="1" ht="15" customHeight="1">
      <c r="A256" s="231"/>
      <c r="B256" s="231"/>
      <c r="C256" s="571"/>
      <c r="D256" s="572"/>
      <c r="E256" s="573"/>
      <c r="F256" s="231"/>
      <c r="G256" s="231"/>
      <c r="H256" s="231"/>
      <c r="I256" s="235"/>
      <c r="J256" s="574"/>
      <c r="K256" s="575"/>
    </row>
    <row r="257" spans="1:11" s="113" customFormat="1" ht="15" customHeight="1">
      <c r="A257" s="231"/>
      <c r="B257" s="231"/>
      <c r="C257" s="571"/>
      <c r="D257" s="572"/>
      <c r="E257" s="573"/>
      <c r="F257" s="231"/>
      <c r="G257" s="231"/>
      <c r="H257" s="231"/>
      <c r="I257" s="235"/>
      <c r="J257" s="574"/>
      <c r="K257" s="575"/>
    </row>
    <row r="258" spans="1:11" s="113" customFormat="1" ht="15" customHeight="1" thickBot="1">
      <c r="A258" s="276"/>
      <c r="B258" s="276"/>
      <c r="C258" s="1095"/>
      <c r="D258" s="1096"/>
      <c r="E258" s="1097"/>
      <c r="F258" s="276"/>
      <c r="G258" s="276"/>
      <c r="H258" s="276"/>
      <c r="I258" s="277"/>
      <c r="J258" s="1098"/>
      <c r="K258" s="1099"/>
    </row>
    <row r="259" spans="1:11" s="211" customFormat="1" ht="15" customHeight="1" thickBot="1">
      <c r="A259" s="546" t="s">
        <v>70</v>
      </c>
      <c r="B259" s="547"/>
      <c r="C259" s="547"/>
      <c r="D259" s="547"/>
      <c r="E259" s="548"/>
      <c r="F259" s="226">
        <v>0</v>
      </c>
      <c r="G259" s="226">
        <v>0</v>
      </c>
      <c r="H259" s="226">
        <v>0</v>
      </c>
      <c r="I259" s="226">
        <v>0</v>
      </c>
      <c r="J259" s="549">
        <f>SUM(J250:K258)</f>
        <v>0</v>
      </c>
      <c r="K259" s="550"/>
    </row>
    <row r="262" spans="1:11" s="210" customFormat="1" ht="15" customHeight="1">
      <c r="A262" s="553" t="s">
        <v>300</v>
      </c>
      <c r="B262" s="554"/>
      <c r="C262" s="554"/>
      <c r="D262" s="554"/>
      <c r="E262" s="554"/>
      <c r="F262" s="554"/>
      <c r="G262" s="554"/>
      <c r="H262" s="554"/>
      <c r="I262" s="554"/>
      <c r="J262" s="554"/>
      <c r="K262" s="554"/>
    </row>
    <row r="264" spans="1:11" ht="30" customHeight="1">
      <c r="A264" s="555" t="s">
        <v>301</v>
      </c>
      <c r="B264" s="545"/>
      <c r="C264" s="545"/>
      <c r="D264" s="545"/>
      <c r="E264" s="545"/>
      <c r="F264" s="545"/>
      <c r="G264" s="545"/>
      <c r="H264" s="545"/>
      <c r="I264" s="545"/>
      <c r="J264" s="545"/>
      <c r="K264" s="545"/>
    </row>
    <row r="266" spans="1:11" ht="19.5" customHeight="1" thickBot="1">
      <c r="A266" s="85"/>
      <c r="B266" s="85"/>
      <c r="C266" s="86"/>
      <c r="D266" s="86"/>
      <c r="E266" s="87"/>
      <c r="F266" s="86"/>
      <c r="G266" s="87"/>
      <c r="H266" s="87"/>
      <c r="I266" s="87"/>
      <c r="J266" s="88"/>
      <c r="K266" s="88" t="s">
        <v>211</v>
      </c>
    </row>
    <row r="267" spans="1:11" ht="44.25" customHeight="1">
      <c r="A267" s="656" t="s">
        <v>258</v>
      </c>
      <c r="B267" s="658" t="s">
        <v>259</v>
      </c>
      <c r="C267" s="182" t="s">
        <v>213</v>
      </c>
      <c r="D267" s="656" t="s">
        <v>260</v>
      </c>
      <c r="E267" s="89" t="s">
        <v>214</v>
      </c>
      <c r="F267" s="659" t="s">
        <v>215</v>
      </c>
      <c r="G267" s="609"/>
      <c r="H267" s="659" t="s">
        <v>711</v>
      </c>
      <c r="I267" s="660"/>
      <c r="J267" s="659" t="s">
        <v>712</v>
      </c>
      <c r="K267" s="660"/>
    </row>
    <row r="268" spans="1:11" ht="12.95" customHeight="1" thickBot="1">
      <c r="A268" s="578"/>
      <c r="B268" s="560"/>
      <c r="C268" s="183" t="s">
        <v>218</v>
      </c>
      <c r="D268" s="578"/>
      <c r="E268" s="91" t="s">
        <v>70</v>
      </c>
      <c r="F268" s="92" t="s">
        <v>219</v>
      </c>
      <c r="G268" s="91" t="s">
        <v>70</v>
      </c>
      <c r="H268" s="92" t="s">
        <v>219</v>
      </c>
      <c r="I268" s="91" t="s">
        <v>70</v>
      </c>
      <c r="J268" s="92" t="s">
        <v>219</v>
      </c>
      <c r="K268" s="91" t="s">
        <v>70</v>
      </c>
    </row>
    <row r="269" spans="1:11" ht="18" customHeight="1">
      <c r="A269" s="642" t="s">
        <v>321</v>
      </c>
      <c r="B269" s="643" t="s">
        <v>322</v>
      </c>
      <c r="C269" s="184" t="s">
        <v>41</v>
      </c>
      <c r="D269" s="644" t="s">
        <v>724</v>
      </c>
      <c r="E269" s="645">
        <v>1</v>
      </c>
      <c r="F269" s="787">
        <v>0</v>
      </c>
      <c r="G269" s="645">
        <v>190000</v>
      </c>
      <c r="H269" s="787">
        <v>0</v>
      </c>
      <c r="I269" s="645">
        <v>157142</v>
      </c>
      <c r="J269" s="93">
        <v>0</v>
      </c>
      <c r="K269" s="94">
        <v>11950</v>
      </c>
    </row>
    <row r="270" spans="1:11" ht="18" customHeight="1" thickBot="1">
      <c r="A270" s="628"/>
      <c r="B270" s="617"/>
      <c r="C270" s="218" t="s">
        <v>42</v>
      </c>
      <c r="D270" s="578"/>
      <c r="E270" s="646"/>
      <c r="F270" s="789"/>
      <c r="G270" s="646"/>
      <c r="H270" s="789"/>
      <c r="I270" s="646"/>
      <c r="J270" s="95">
        <v>0</v>
      </c>
      <c r="K270" s="96">
        <v>0</v>
      </c>
    </row>
    <row r="271" spans="1:11" ht="18" customHeight="1">
      <c r="A271" s="647" t="s">
        <v>220</v>
      </c>
      <c r="B271" s="97" t="s">
        <v>221</v>
      </c>
      <c r="C271" s="189" t="s">
        <v>41</v>
      </c>
      <c r="D271" s="651" t="s">
        <v>264</v>
      </c>
      <c r="E271" s="653">
        <v>0</v>
      </c>
      <c r="F271" s="778">
        <v>0</v>
      </c>
      <c r="G271" s="653">
        <v>0</v>
      </c>
      <c r="H271" s="778">
        <v>0</v>
      </c>
      <c r="I271" s="653">
        <v>6100</v>
      </c>
      <c r="J271" s="106">
        <v>0</v>
      </c>
      <c r="K271" s="107">
        <v>6100</v>
      </c>
    </row>
    <row r="272" spans="1:11" ht="18" customHeight="1" thickBot="1">
      <c r="A272" s="648"/>
      <c r="B272" s="101" t="s">
        <v>222</v>
      </c>
      <c r="C272" s="190" t="s">
        <v>42</v>
      </c>
      <c r="D272" s="652"/>
      <c r="E272" s="654"/>
      <c r="F272" s="780"/>
      <c r="G272" s="654"/>
      <c r="H272" s="780"/>
      <c r="I272" s="654"/>
      <c r="J272" s="104">
        <v>0</v>
      </c>
      <c r="K272" s="105">
        <v>0</v>
      </c>
    </row>
    <row r="273" spans="1:11" ht="18" customHeight="1">
      <c r="A273" s="649"/>
      <c r="B273" s="97" t="s">
        <v>223</v>
      </c>
      <c r="C273" s="194" t="s">
        <v>41</v>
      </c>
      <c r="D273" s="651" t="s">
        <v>264</v>
      </c>
      <c r="E273" s="653">
        <v>0</v>
      </c>
      <c r="F273" s="778">
        <v>0</v>
      </c>
      <c r="G273" s="653">
        <v>0</v>
      </c>
      <c r="H273" s="778">
        <v>0</v>
      </c>
      <c r="I273" s="653">
        <v>0</v>
      </c>
      <c r="J273" s="106">
        <v>0</v>
      </c>
      <c r="K273" s="107">
        <v>0</v>
      </c>
    </row>
    <row r="274" spans="1:11" ht="18" customHeight="1" thickBot="1">
      <c r="A274" s="650"/>
      <c r="B274" s="101" t="s">
        <v>224</v>
      </c>
      <c r="C274" s="101" t="s">
        <v>42</v>
      </c>
      <c r="D274" s="652"/>
      <c r="E274" s="654"/>
      <c r="F274" s="780"/>
      <c r="G274" s="654"/>
      <c r="H274" s="780"/>
      <c r="I274" s="654"/>
      <c r="J274" s="104">
        <v>0</v>
      </c>
      <c r="K274" s="105">
        <v>0</v>
      </c>
    </row>
    <row r="275" spans="1:11" ht="18" customHeight="1">
      <c r="A275" s="629" t="s">
        <v>321</v>
      </c>
      <c r="B275" s="629" t="s">
        <v>322</v>
      </c>
      <c r="C275" s="196" t="s">
        <v>41</v>
      </c>
      <c r="D275" s="772" t="s">
        <v>724</v>
      </c>
      <c r="E275" s="772">
        <f t="shared" ref="E275:K275" si="9">(E269+E271)-E273</f>
        <v>1</v>
      </c>
      <c r="F275" s="758">
        <f t="shared" si="9"/>
        <v>0</v>
      </c>
      <c r="G275" s="772">
        <f t="shared" si="9"/>
        <v>190000</v>
      </c>
      <c r="H275" s="758">
        <f t="shared" si="9"/>
        <v>0</v>
      </c>
      <c r="I275" s="772">
        <f t="shared" si="9"/>
        <v>163242</v>
      </c>
      <c r="J275" s="109">
        <f t="shared" si="9"/>
        <v>0</v>
      </c>
      <c r="K275" s="110">
        <f t="shared" si="9"/>
        <v>18050</v>
      </c>
    </row>
    <row r="276" spans="1:11" ht="18" customHeight="1" thickBot="1">
      <c r="A276" s="630"/>
      <c r="B276" s="630"/>
      <c r="C276" s="219" t="s">
        <v>42</v>
      </c>
      <c r="D276" s="774"/>
      <c r="E276" s="774"/>
      <c r="F276" s="760"/>
      <c r="G276" s="774"/>
      <c r="H276" s="760"/>
      <c r="I276" s="774"/>
      <c r="J276" s="111">
        <f>(J270+J272)-J274</f>
        <v>0</v>
      </c>
      <c r="K276" s="112">
        <f>(K270+K272)-K274</f>
        <v>0</v>
      </c>
    </row>
    <row r="277" spans="1:11" ht="18" customHeight="1">
      <c r="A277" s="635" t="s">
        <v>225</v>
      </c>
      <c r="B277" s="764"/>
      <c r="C277" s="637"/>
      <c r="D277" s="637"/>
      <c r="E277" s="637"/>
      <c r="F277" s="637"/>
      <c r="G277" s="765"/>
      <c r="H277" s="608" t="s">
        <v>41</v>
      </c>
      <c r="I277" s="609"/>
      <c r="J277" s="106">
        <v>0</v>
      </c>
      <c r="K277" s="107">
        <v>0</v>
      </c>
    </row>
    <row r="278" spans="1:11" ht="18" customHeight="1" thickBot="1">
      <c r="A278" s="636"/>
      <c r="B278" s="766"/>
      <c r="C278" s="767"/>
      <c r="D278" s="767"/>
      <c r="E278" s="767"/>
      <c r="F278" s="767"/>
      <c r="G278" s="768"/>
      <c r="H278" s="610" t="s">
        <v>42</v>
      </c>
      <c r="I278" s="611"/>
      <c r="J278" s="104">
        <v>0</v>
      </c>
      <c r="K278" s="105">
        <v>0</v>
      </c>
    </row>
    <row r="279" spans="1:11" ht="18" customHeight="1">
      <c r="A279" s="602" t="s">
        <v>227</v>
      </c>
      <c r="B279" s="603"/>
      <c r="C279" s="603"/>
      <c r="D279" s="603"/>
      <c r="E279" s="603"/>
      <c r="F279" s="603"/>
      <c r="G279" s="604"/>
      <c r="H279" s="608" t="s">
        <v>41</v>
      </c>
      <c r="I279" s="609"/>
      <c r="J279" s="106">
        <f>J275-J277</f>
        <v>0</v>
      </c>
      <c r="K279" s="107">
        <f>K275-K277</f>
        <v>18050</v>
      </c>
    </row>
    <row r="280" spans="1:11" ht="18" customHeight="1" thickBot="1">
      <c r="A280" s="605"/>
      <c r="B280" s="606"/>
      <c r="C280" s="606"/>
      <c r="D280" s="606"/>
      <c r="E280" s="606"/>
      <c r="F280" s="606"/>
      <c r="G280" s="607"/>
      <c r="H280" s="610" t="s">
        <v>42</v>
      </c>
      <c r="I280" s="611"/>
      <c r="J280" s="104">
        <f>J276-J278</f>
        <v>0</v>
      </c>
      <c r="K280" s="105">
        <f>K276-K278</f>
        <v>0</v>
      </c>
    </row>
    <row r="281" spans="1:11" ht="18" customHeight="1">
      <c r="A281" s="602" t="s">
        <v>713</v>
      </c>
      <c r="B281" s="603"/>
      <c r="C281" s="603"/>
      <c r="D281" s="603"/>
      <c r="E281" s="603"/>
      <c r="F281" s="603"/>
      <c r="G281" s="604"/>
      <c r="H281" s="608" t="s">
        <v>41</v>
      </c>
      <c r="I281" s="609"/>
      <c r="J281" s="106">
        <v>0</v>
      </c>
      <c r="K281" s="107">
        <v>18004</v>
      </c>
    </row>
    <row r="282" spans="1:11" ht="18" customHeight="1" thickBot="1">
      <c r="A282" s="605"/>
      <c r="B282" s="606"/>
      <c r="C282" s="606"/>
      <c r="D282" s="606"/>
      <c r="E282" s="606"/>
      <c r="F282" s="606"/>
      <c r="G282" s="607"/>
      <c r="H282" s="610" t="s">
        <v>42</v>
      </c>
      <c r="I282" s="611"/>
      <c r="J282" s="104">
        <v>0</v>
      </c>
      <c r="K282" s="105">
        <v>0</v>
      </c>
    </row>
    <row r="283" spans="1:11" ht="18" customHeight="1">
      <c r="A283" s="602" t="s">
        <v>228</v>
      </c>
      <c r="B283" s="603"/>
      <c r="C283" s="603"/>
      <c r="D283" s="603"/>
      <c r="E283" s="603"/>
      <c r="F283" s="603"/>
      <c r="G283" s="604"/>
      <c r="H283" s="608" t="s">
        <v>41</v>
      </c>
      <c r="I283" s="609"/>
      <c r="J283" s="106">
        <f>J279-J281</f>
        <v>0</v>
      </c>
      <c r="K283" s="107">
        <f>K279-K281</f>
        <v>46</v>
      </c>
    </row>
    <row r="284" spans="1:11" ht="18" customHeight="1" thickBot="1">
      <c r="A284" s="605"/>
      <c r="B284" s="606"/>
      <c r="C284" s="606"/>
      <c r="D284" s="606"/>
      <c r="E284" s="606"/>
      <c r="F284" s="606"/>
      <c r="G284" s="607"/>
      <c r="H284" s="610" t="s">
        <v>42</v>
      </c>
      <c r="I284" s="611"/>
      <c r="J284" s="104">
        <f>J280-J282</f>
        <v>0</v>
      </c>
      <c r="K284" s="105">
        <f>K280-K282</f>
        <v>0</v>
      </c>
    </row>
    <row r="285" spans="1:11" ht="18" customHeight="1">
      <c r="A285" s="612" t="s">
        <v>714</v>
      </c>
      <c r="B285" s="603"/>
      <c r="C285" s="603"/>
      <c r="D285" s="613"/>
      <c r="E285" s="618" t="s">
        <v>229</v>
      </c>
      <c r="F285" s="619"/>
      <c r="G285" s="619"/>
      <c r="H285" s="619"/>
      <c r="I285" s="620"/>
      <c r="J285" s="114">
        <v>0</v>
      </c>
      <c r="K285" s="115">
        <f>(K281+K282)/(K269+K270)*100</f>
        <v>150.6610878661088</v>
      </c>
    </row>
    <row r="286" spans="1:11" ht="18" customHeight="1">
      <c r="A286" s="614"/>
      <c r="B286" s="615"/>
      <c r="C286" s="615"/>
      <c r="D286" s="616"/>
      <c r="E286" s="621" t="s">
        <v>230</v>
      </c>
      <c r="F286" s="622"/>
      <c r="G286" s="622"/>
      <c r="H286" s="622"/>
      <c r="I286" s="623"/>
      <c r="J286" s="116">
        <v>0</v>
      </c>
      <c r="K286" s="221">
        <f>(K281+K282)/(K275+K276)*100</f>
        <v>99.745152354570635</v>
      </c>
    </row>
    <row r="287" spans="1:11" ht="18" customHeight="1" thickBot="1">
      <c r="A287" s="605"/>
      <c r="B287" s="606"/>
      <c r="C287" s="606"/>
      <c r="D287" s="617"/>
      <c r="E287" s="624" t="s">
        <v>231</v>
      </c>
      <c r="F287" s="625"/>
      <c r="G287" s="625"/>
      <c r="H287" s="625"/>
      <c r="I287" s="626"/>
      <c r="J287" s="118">
        <v>0</v>
      </c>
      <c r="K287" s="275">
        <f>(K281+K282)/(K279+K280)*100</f>
        <v>99.745152354570635</v>
      </c>
    </row>
    <row r="288" spans="1:11" ht="12.75" customHeight="1">
      <c r="A288" s="202"/>
      <c r="B288" s="202"/>
      <c r="C288" s="202"/>
      <c r="D288" s="203"/>
      <c r="E288" s="204"/>
      <c r="F288" s="204"/>
      <c r="G288" s="204"/>
      <c r="H288" s="204"/>
      <c r="I288" s="204"/>
      <c r="J288" s="205"/>
      <c r="K288" s="206"/>
    </row>
    <row r="289" spans="1:12" ht="30" customHeight="1">
      <c r="A289" s="555" t="s">
        <v>612</v>
      </c>
      <c r="B289" s="592"/>
      <c r="C289" s="592"/>
      <c r="D289" s="592"/>
      <c r="E289" s="592"/>
      <c r="F289" s="592"/>
      <c r="G289" s="592"/>
      <c r="H289" s="592"/>
      <c r="I289" s="592"/>
      <c r="J289" s="592"/>
      <c r="K289" s="592"/>
    </row>
    <row r="290" spans="1:12" ht="12.75" customHeight="1">
      <c r="A290" s="145"/>
      <c r="B290" s="143"/>
      <c r="C290" s="143"/>
      <c r="D290" s="143"/>
      <c r="E290" s="143"/>
      <c r="F290" s="143"/>
      <c r="G290" s="143"/>
      <c r="H290" s="143"/>
      <c r="I290" s="143"/>
      <c r="J290" s="143"/>
      <c r="K290" s="146"/>
    </row>
    <row r="291" spans="1:12" ht="12.75" customHeight="1">
      <c r="A291" s="145"/>
      <c r="B291" s="143"/>
      <c r="C291" s="143"/>
      <c r="D291" s="143"/>
      <c r="E291" s="143"/>
      <c r="F291" s="143"/>
      <c r="G291" s="143"/>
      <c r="H291" s="143"/>
      <c r="I291" s="143"/>
      <c r="J291" s="143"/>
      <c r="K291" s="146"/>
    </row>
    <row r="292" spans="1:12" ht="20.25" customHeight="1">
      <c r="A292" s="553" t="s">
        <v>323</v>
      </c>
      <c r="B292" s="552"/>
      <c r="C292" s="552"/>
      <c r="D292" s="552"/>
      <c r="E292" s="552"/>
      <c r="F292" s="552"/>
      <c r="G292" s="552"/>
      <c r="H292" s="552"/>
      <c r="I292" s="552"/>
      <c r="J292" s="552"/>
      <c r="K292" s="552"/>
    </row>
    <row r="293" spans="1:12" ht="12.75" customHeight="1">
      <c r="A293" s="207"/>
      <c r="B293" s="143"/>
      <c r="C293" s="143"/>
      <c r="D293" s="143"/>
      <c r="E293" s="143"/>
      <c r="F293" s="143"/>
      <c r="G293" s="143"/>
      <c r="H293" s="143"/>
      <c r="I293" s="143"/>
      <c r="J293" s="143"/>
      <c r="K293" s="146"/>
    </row>
    <row r="294" spans="1:12" ht="12.75" customHeight="1">
      <c r="A294" s="599" t="s">
        <v>266</v>
      </c>
      <c r="B294" s="600"/>
      <c r="C294" s="600"/>
      <c r="D294" s="600"/>
      <c r="E294" s="600"/>
      <c r="F294" s="600"/>
      <c r="G294" s="600"/>
      <c r="H294" s="600"/>
      <c r="I294" s="600"/>
      <c r="J294" s="600"/>
      <c r="K294" s="600"/>
    </row>
    <row r="295" spans="1:12" ht="12.75" customHeight="1">
      <c r="A295" s="511"/>
      <c r="B295" s="516"/>
      <c r="C295" s="516"/>
      <c r="D295" s="516"/>
      <c r="E295" s="516"/>
      <c r="F295" s="516"/>
      <c r="G295" s="516"/>
      <c r="H295" s="516"/>
      <c r="I295" s="516"/>
      <c r="J295" s="516"/>
      <c r="K295" s="517"/>
    </row>
    <row r="296" spans="1:12" ht="31.5" customHeight="1">
      <c r="A296" s="814" t="s">
        <v>801</v>
      </c>
      <c r="B296" s="815"/>
      <c r="C296" s="815"/>
      <c r="D296" s="815"/>
      <c r="E296" s="815"/>
      <c r="F296" s="815"/>
      <c r="G296" s="815"/>
      <c r="H296" s="815"/>
      <c r="I296" s="815"/>
      <c r="J296" s="815"/>
      <c r="K296" s="815"/>
    </row>
    <row r="297" spans="1:12" ht="31.5" customHeight="1">
      <c r="A297" s="817" t="s">
        <v>802</v>
      </c>
      <c r="B297" s="817"/>
      <c r="C297" s="817"/>
      <c r="D297" s="817"/>
      <c r="E297" s="817"/>
      <c r="F297" s="817"/>
      <c r="G297" s="817"/>
      <c r="H297" s="817"/>
      <c r="I297" s="817"/>
      <c r="J297" s="817"/>
      <c r="K297" s="817"/>
    </row>
    <row r="298" spans="1:12" ht="16.5" customHeight="1">
      <c r="A298" s="818" t="s">
        <v>803</v>
      </c>
      <c r="B298" s="818"/>
      <c r="C298" s="818"/>
      <c r="D298" s="818"/>
      <c r="E298" s="818"/>
      <c r="F298" s="818"/>
      <c r="G298" s="818"/>
      <c r="H298" s="818"/>
      <c r="I298" s="818"/>
      <c r="J298" s="818"/>
      <c r="K298" s="818"/>
    </row>
    <row r="299" spans="1:12" s="113" customFormat="1" ht="15" customHeight="1">
      <c r="A299" s="589" t="s">
        <v>804</v>
      </c>
      <c r="B299" s="590"/>
      <c r="C299" s="590"/>
      <c r="D299" s="590"/>
      <c r="E299" s="590"/>
      <c r="F299" s="590"/>
      <c r="G299" s="590"/>
      <c r="H299" s="590"/>
      <c r="I299" s="590"/>
      <c r="J299" s="590"/>
      <c r="K299" s="590"/>
    </row>
    <row r="300" spans="1:12" s="113" customFormat="1" ht="15" customHeight="1">
      <c r="A300" s="520"/>
      <c r="B300" s="521"/>
      <c r="C300" s="521"/>
      <c r="D300" s="521"/>
      <c r="E300" s="521"/>
      <c r="F300" s="521"/>
      <c r="G300" s="521"/>
      <c r="H300" s="521"/>
      <c r="I300" s="521"/>
      <c r="J300" s="521"/>
      <c r="K300" s="521"/>
    </row>
    <row r="301" spans="1:12" s="113" customFormat="1" ht="16.5" customHeight="1">
      <c r="A301" s="601" t="s">
        <v>774</v>
      </c>
      <c r="B301" s="601"/>
      <c r="C301" s="601"/>
      <c r="D301" s="601"/>
      <c r="E301" s="601"/>
      <c r="F301" s="601"/>
      <c r="G301" s="601"/>
      <c r="H301" s="601"/>
      <c r="I301" s="601"/>
      <c r="J301" s="601"/>
      <c r="K301" s="601"/>
      <c r="L301" s="241"/>
    </row>
    <row r="302" spans="1:12" s="113" customFormat="1" ht="15" customHeight="1">
      <c r="A302" s="236"/>
      <c r="B302" s="237"/>
      <c r="C302" s="237"/>
      <c r="D302" s="237"/>
      <c r="E302" s="237"/>
      <c r="F302" s="237"/>
      <c r="G302" s="237"/>
      <c r="H302" s="237"/>
      <c r="I302" s="237"/>
      <c r="J302" s="237"/>
      <c r="K302" s="237"/>
    </row>
    <row r="303" spans="1:12" s="113" customFormat="1" ht="15" customHeight="1">
      <c r="A303" s="145"/>
      <c r="B303" s="143"/>
      <c r="C303" s="143"/>
      <c r="D303" s="143"/>
      <c r="E303" s="143"/>
      <c r="F303" s="143"/>
      <c r="G303" s="143"/>
      <c r="H303" s="143"/>
      <c r="I303" s="143"/>
      <c r="J303" s="143"/>
      <c r="K303" s="146"/>
    </row>
    <row r="304" spans="1:12" s="113" customFormat="1" ht="15" customHeight="1">
      <c r="A304" s="591" t="s">
        <v>269</v>
      </c>
      <c r="B304" s="592"/>
      <c r="C304" s="592"/>
      <c r="D304" s="592"/>
      <c r="E304" s="592"/>
      <c r="F304" s="592"/>
      <c r="G304" s="592"/>
      <c r="H304" s="592"/>
      <c r="I304" s="592"/>
      <c r="J304" s="592"/>
      <c r="K304" s="592"/>
    </row>
    <row r="305" spans="1:11" s="113" customFormat="1" ht="15" customHeight="1">
      <c r="A305" s="145"/>
      <c r="B305" s="143"/>
      <c r="C305" s="143"/>
      <c r="D305" s="143"/>
      <c r="E305" s="143"/>
      <c r="F305" s="143"/>
      <c r="G305" s="143"/>
      <c r="H305" s="143"/>
      <c r="I305" s="143"/>
      <c r="J305" s="143"/>
      <c r="K305" s="146"/>
    </row>
    <row r="306" spans="1:11" s="211" customFormat="1" ht="15" customHeight="1">
      <c r="A306" s="593" t="s">
        <v>324</v>
      </c>
      <c r="B306" s="592"/>
      <c r="C306" s="592"/>
      <c r="D306" s="592"/>
      <c r="E306" s="208" t="s">
        <v>271</v>
      </c>
      <c r="F306" s="594">
        <v>18003660.620000001</v>
      </c>
      <c r="G306" s="594"/>
      <c r="H306" s="143"/>
      <c r="I306" s="143"/>
      <c r="J306" s="598"/>
      <c r="K306" s="598"/>
    </row>
    <row r="307" spans="1:11" ht="15.75" thickBot="1">
      <c r="A307" s="595" t="s">
        <v>277</v>
      </c>
      <c r="B307" s="596"/>
      <c r="C307" s="596"/>
      <c r="D307" s="596"/>
      <c r="E307" s="209" t="s">
        <v>271</v>
      </c>
      <c r="F307" s="1100">
        <f>SUM(F306:G306)</f>
        <v>18003660.620000001</v>
      </c>
      <c r="G307" s="1100"/>
      <c r="H307" s="143"/>
      <c r="I307" s="143"/>
      <c r="J307" s="598"/>
      <c r="K307" s="598"/>
    </row>
    <row r="308" spans="1:11" ht="15.75" thickTop="1">
      <c r="A308" s="145"/>
      <c r="B308" s="143"/>
      <c r="C308" s="143"/>
      <c r="D308" s="143"/>
      <c r="E308" s="143"/>
      <c r="F308" s="143"/>
      <c r="G308" s="143"/>
      <c r="H308" s="143"/>
      <c r="I308" s="143"/>
      <c r="J308" s="143"/>
      <c r="K308" s="146"/>
    </row>
    <row r="309" spans="1:11" s="210" customFormat="1" ht="15" customHeight="1">
      <c r="A309" s="145"/>
      <c r="B309" s="143"/>
      <c r="C309" s="143"/>
      <c r="D309" s="143"/>
      <c r="E309" s="143"/>
      <c r="F309" s="143"/>
      <c r="G309" s="143"/>
      <c r="H309" s="143"/>
      <c r="I309" s="143"/>
      <c r="J309" s="143"/>
      <c r="K309" s="146"/>
    </row>
    <row r="310" spans="1:11" ht="15">
      <c r="A310" s="145"/>
      <c r="B310" s="143"/>
      <c r="C310" s="143"/>
      <c r="D310" s="143"/>
      <c r="E310" s="143"/>
      <c r="F310" s="143"/>
      <c r="G310" s="143"/>
      <c r="H310" s="143"/>
      <c r="I310" s="143"/>
      <c r="J310" s="143"/>
      <c r="K310" s="146"/>
    </row>
    <row r="311" spans="1:11" ht="52.5" customHeight="1">
      <c r="A311" s="551" t="s">
        <v>325</v>
      </c>
      <c r="B311" s="552"/>
      <c r="C311" s="552"/>
      <c r="D311" s="552"/>
      <c r="E311" s="552"/>
      <c r="F311" s="552"/>
      <c r="G311" s="552"/>
      <c r="H311" s="552"/>
      <c r="I311" s="552"/>
      <c r="J311" s="552"/>
      <c r="K311" s="552"/>
    </row>
    <row r="312" spans="1:11" ht="12.75" customHeight="1">
      <c r="A312" s="278"/>
      <c r="B312" s="143"/>
      <c r="C312" s="143"/>
      <c r="D312" s="143"/>
      <c r="E312" s="143"/>
      <c r="F312" s="143"/>
      <c r="G312" s="143"/>
      <c r="H312" s="143"/>
      <c r="I312" s="143"/>
      <c r="J312" s="143"/>
      <c r="K312" s="143"/>
    </row>
    <row r="313" spans="1:11" ht="12.75" customHeight="1">
      <c r="A313" s="278"/>
      <c r="B313" s="143"/>
      <c r="C313" s="143"/>
      <c r="D313" s="143"/>
      <c r="E313" s="143"/>
      <c r="F313" s="143"/>
      <c r="G313" s="143"/>
      <c r="H313" s="143"/>
      <c r="I313" s="143"/>
      <c r="J313" s="143"/>
      <c r="K313" s="143"/>
    </row>
    <row r="314" spans="1:11" ht="12.75" customHeight="1">
      <c r="A314" s="553" t="s">
        <v>279</v>
      </c>
      <c r="B314" s="554"/>
      <c r="C314" s="554"/>
      <c r="D314" s="554"/>
      <c r="E314" s="554"/>
      <c r="F314" s="554"/>
      <c r="G314" s="554"/>
      <c r="H314" s="554"/>
      <c r="I314" s="554"/>
      <c r="J314" s="554"/>
      <c r="K314" s="554"/>
    </row>
    <row r="315" spans="1:11" ht="12.75" customHeight="1" thickBot="1">
      <c r="A315" s="145"/>
      <c r="B315" s="143"/>
      <c r="C315" s="143"/>
      <c r="D315" s="143"/>
      <c r="E315" s="143"/>
      <c r="F315" s="143"/>
      <c r="G315" s="143"/>
      <c r="H315" s="143"/>
      <c r="I315" s="143"/>
      <c r="J315" s="143"/>
      <c r="K315" s="146"/>
    </row>
    <row r="316" spans="1:11" ht="12.75" customHeight="1" thickBot="1">
      <c r="A316" s="576" t="s">
        <v>260</v>
      </c>
      <c r="B316" s="557" t="s">
        <v>308</v>
      </c>
      <c r="C316" s="557" t="s">
        <v>168</v>
      </c>
      <c r="D316" s="580"/>
      <c r="E316" s="581"/>
      <c r="F316" s="557" t="s">
        <v>309</v>
      </c>
      <c r="G316" s="581"/>
      <c r="H316" s="546" t="s">
        <v>707</v>
      </c>
      <c r="I316" s="582"/>
      <c r="J316" s="582"/>
      <c r="K316" s="583"/>
    </row>
    <row r="317" spans="1:11" ht="12.75" customHeight="1" thickBot="1">
      <c r="A317" s="577"/>
      <c r="B317" s="579"/>
      <c r="C317" s="584" t="s">
        <v>723</v>
      </c>
      <c r="D317" s="585"/>
      <c r="E317" s="586"/>
      <c r="F317" s="576" t="s">
        <v>310</v>
      </c>
      <c r="G317" s="576" t="s">
        <v>722</v>
      </c>
      <c r="H317" s="546" t="s">
        <v>173</v>
      </c>
      <c r="I317" s="582"/>
      <c r="J317" s="557" t="s">
        <v>312</v>
      </c>
      <c r="K317" s="558"/>
    </row>
    <row r="318" spans="1:11" ht="57.75" customHeight="1" thickBot="1">
      <c r="A318" s="578"/>
      <c r="B318" s="559"/>
      <c r="C318" s="559"/>
      <c r="D318" s="587"/>
      <c r="E318" s="560"/>
      <c r="F318" s="578"/>
      <c r="G318" s="578"/>
      <c r="H318" s="222" t="s">
        <v>313</v>
      </c>
      <c r="I318" s="222" t="s">
        <v>314</v>
      </c>
      <c r="J318" s="559"/>
      <c r="K318" s="560"/>
    </row>
    <row r="319" spans="1:11" ht="12.75" customHeight="1">
      <c r="A319" s="239"/>
      <c r="B319" s="239"/>
      <c r="C319" s="1091"/>
      <c r="D319" s="1092"/>
      <c r="E319" s="609"/>
      <c r="F319" s="239"/>
      <c r="G319" s="239"/>
      <c r="H319" s="239"/>
      <c r="I319" s="240"/>
      <c r="J319" s="1093"/>
      <c r="K319" s="1094"/>
    </row>
    <row r="320" spans="1:11" ht="12.75" customHeight="1">
      <c r="A320" s="231"/>
      <c r="B320" s="231"/>
      <c r="C320" s="571"/>
      <c r="D320" s="572"/>
      <c r="E320" s="573"/>
      <c r="F320" s="231"/>
      <c r="G320" s="231"/>
      <c r="H320" s="231"/>
      <c r="I320" s="235"/>
      <c r="J320" s="574"/>
      <c r="K320" s="575"/>
    </row>
    <row r="321" spans="1:11" ht="12.75" customHeight="1">
      <c r="A321" s="231"/>
      <c r="B321" s="231"/>
      <c r="C321" s="571"/>
      <c r="D321" s="572"/>
      <c r="E321" s="573"/>
      <c r="F321" s="231"/>
      <c r="G321" s="231"/>
      <c r="H321" s="231"/>
      <c r="I321" s="235"/>
      <c r="J321" s="574"/>
      <c r="K321" s="575"/>
    </row>
    <row r="322" spans="1:11" ht="12.75" customHeight="1">
      <c r="A322" s="231"/>
      <c r="B322" s="231"/>
      <c r="C322" s="571"/>
      <c r="D322" s="572"/>
      <c r="E322" s="573"/>
      <c r="F322" s="231"/>
      <c r="G322" s="231"/>
      <c r="H322" s="231"/>
      <c r="I322" s="235"/>
      <c r="J322" s="574"/>
      <c r="K322" s="575"/>
    </row>
    <row r="323" spans="1:11" ht="12.75" customHeight="1">
      <c r="A323" s="231"/>
      <c r="B323" s="231"/>
      <c r="C323" s="571"/>
      <c r="D323" s="572"/>
      <c r="E323" s="573"/>
      <c r="F323" s="231"/>
      <c r="G323" s="231"/>
      <c r="H323" s="231"/>
      <c r="I323" s="235"/>
      <c r="J323" s="574"/>
      <c r="K323" s="575"/>
    </row>
    <row r="324" spans="1:11" ht="12.75" customHeight="1">
      <c r="A324" s="231"/>
      <c r="B324" s="231"/>
      <c r="C324" s="571"/>
      <c r="D324" s="572"/>
      <c r="E324" s="573"/>
      <c r="F324" s="231"/>
      <c r="G324" s="231"/>
      <c r="H324" s="231"/>
      <c r="I324" s="235"/>
      <c r="J324" s="574"/>
      <c r="K324" s="575"/>
    </row>
    <row r="325" spans="1:11" ht="12.75" customHeight="1">
      <c r="A325" s="231"/>
      <c r="B325" s="231"/>
      <c r="C325" s="571"/>
      <c r="D325" s="572"/>
      <c r="E325" s="573"/>
      <c r="F325" s="231"/>
      <c r="G325" s="231"/>
      <c r="H325" s="231"/>
      <c r="I325" s="235"/>
      <c r="J325" s="574"/>
      <c r="K325" s="575"/>
    </row>
    <row r="326" spans="1:11" ht="12.75" customHeight="1" thickBot="1">
      <c r="A326" s="231"/>
      <c r="B326" s="231"/>
      <c r="C326" s="571"/>
      <c r="D326" s="572"/>
      <c r="E326" s="573"/>
      <c r="F326" s="231"/>
      <c r="G326" s="231"/>
      <c r="H326" s="231"/>
      <c r="I326" s="235"/>
      <c r="J326" s="574"/>
      <c r="K326" s="575"/>
    </row>
    <row r="327" spans="1:11" ht="12.75" customHeight="1" thickBot="1">
      <c r="A327" s="546" t="s">
        <v>70</v>
      </c>
      <c r="B327" s="547"/>
      <c r="C327" s="547"/>
      <c r="D327" s="547"/>
      <c r="E327" s="548"/>
      <c r="F327" s="226">
        <v>0</v>
      </c>
      <c r="G327" s="226">
        <v>0</v>
      </c>
      <c r="H327" s="226">
        <v>0</v>
      </c>
      <c r="I327" s="226">
        <v>0</v>
      </c>
      <c r="J327" s="549">
        <f>SUM(J319:K326)</f>
        <v>0</v>
      </c>
      <c r="K327" s="550"/>
    </row>
    <row r="328" spans="1:11" ht="12.75" customHeight="1"/>
    <row r="329" spans="1:11" ht="12.75" customHeight="1"/>
    <row r="330" spans="1:11" ht="12.75" customHeight="1">
      <c r="A330" s="553" t="s">
        <v>300</v>
      </c>
      <c r="B330" s="554"/>
      <c r="C330" s="554"/>
      <c r="D330" s="554"/>
      <c r="E330" s="554"/>
      <c r="F330" s="554"/>
      <c r="G330" s="554"/>
      <c r="H330" s="554"/>
      <c r="I330" s="554"/>
      <c r="J330" s="554"/>
      <c r="K330" s="554"/>
    </row>
    <row r="331" spans="1:11" ht="12.75" customHeight="1"/>
    <row r="332" spans="1:11" ht="23.25" customHeight="1">
      <c r="A332" s="555" t="s">
        <v>301</v>
      </c>
      <c r="B332" s="545"/>
      <c r="C332" s="545"/>
      <c r="D332" s="545"/>
      <c r="E332" s="545"/>
      <c r="F332" s="545"/>
      <c r="G332" s="545"/>
      <c r="H332" s="545"/>
      <c r="I332" s="545"/>
      <c r="J332" s="545"/>
      <c r="K332" s="545"/>
    </row>
    <row r="333" spans="1:11" ht="12.75" customHeight="1">
      <c r="A333" s="278"/>
      <c r="B333" s="143"/>
      <c r="C333" s="143"/>
      <c r="D333" s="143"/>
      <c r="E333" s="143"/>
      <c r="F333" s="143"/>
      <c r="G333" s="143"/>
      <c r="H333" s="143"/>
      <c r="I333" s="143"/>
      <c r="J333" s="143"/>
      <c r="K333" s="143"/>
    </row>
    <row r="334" spans="1:11" ht="12.75" customHeight="1">
      <c r="A334" s="145"/>
      <c r="B334" s="143"/>
      <c r="C334" s="143"/>
      <c r="D334" s="143"/>
      <c r="E334" s="143"/>
      <c r="F334" s="143"/>
      <c r="G334" s="143"/>
      <c r="H334" s="143"/>
      <c r="I334" s="143"/>
      <c r="J334" s="143"/>
      <c r="K334" s="146"/>
    </row>
    <row r="335" spans="1:11" ht="12.75" customHeight="1" thickBot="1">
      <c r="A335" s="145"/>
      <c r="B335" s="143"/>
      <c r="C335" s="143"/>
      <c r="D335" s="143"/>
      <c r="E335" s="143"/>
      <c r="F335" s="143"/>
      <c r="G335" s="143"/>
      <c r="H335" s="143"/>
      <c r="I335" s="143"/>
      <c r="J335" s="143"/>
      <c r="K335" s="146"/>
    </row>
    <row r="336" spans="1:11" ht="44.25" customHeight="1">
      <c r="A336" s="656" t="s">
        <v>258</v>
      </c>
      <c r="B336" s="658" t="s">
        <v>259</v>
      </c>
      <c r="C336" s="182" t="s">
        <v>213</v>
      </c>
      <c r="D336" s="656" t="s">
        <v>260</v>
      </c>
      <c r="E336" s="89" t="s">
        <v>214</v>
      </c>
      <c r="F336" s="659" t="s">
        <v>215</v>
      </c>
      <c r="G336" s="609"/>
      <c r="H336" s="659" t="s">
        <v>711</v>
      </c>
      <c r="I336" s="660"/>
      <c r="J336" s="659" t="s">
        <v>712</v>
      </c>
      <c r="K336" s="660"/>
    </row>
    <row r="337" spans="1:11" ht="12.95" customHeight="1" thickBot="1">
      <c r="A337" s="578"/>
      <c r="B337" s="560"/>
      <c r="C337" s="183" t="s">
        <v>218</v>
      </c>
      <c r="D337" s="578"/>
      <c r="E337" s="91" t="s">
        <v>70</v>
      </c>
      <c r="F337" s="92" t="s">
        <v>219</v>
      </c>
      <c r="G337" s="91" t="s">
        <v>70</v>
      </c>
      <c r="H337" s="92" t="s">
        <v>219</v>
      </c>
      <c r="I337" s="91" t="s">
        <v>70</v>
      </c>
      <c r="J337" s="92" t="s">
        <v>219</v>
      </c>
      <c r="K337" s="91" t="s">
        <v>70</v>
      </c>
    </row>
    <row r="338" spans="1:11" ht="18" customHeight="1">
      <c r="A338" s="642" t="s">
        <v>334</v>
      </c>
      <c r="B338" s="643" t="s">
        <v>335</v>
      </c>
      <c r="C338" s="184" t="s">
        <v>41</v>
      </c>
      <c r="D338" s="644" t="s">
        <v>725</v>
      </c>
      <c r="E338" s="645">
        <v>1</v>
      </c>
      <c r="F338" s="787">
        <v>0</v>
      </c>
      <c r="G338" s="645">
        <v>20000</v>
      </c>
      <c r="H338" s="787">
        <v>0</v>
      </c>
      <c r="I338" s="645">
        <v>13080</v>
      </c>
      <c r="J338" s="93">
        <v>0</v>
      </c>
      <c r="K338" s="94">
        <v>100</v>
      </c>
    </row>
    <row r="339" spans="1:11" ht="18" customHeight="1" thickBot="1">
      <c r="A339" s="628"/>
      <c r="B339" s="617"/>
      <c r="C339" s="218" t="s">
        <v>42</v>
      </c>
      <c r="D339" s="578"/>
      <c r="E339" s="646"/>
      <c r="F339" s="789"/>
      <c r="G339" s="646"/>
      <c r="H339" s="789"/>
      <c r="I339" s="646"/>
      <c r="J339" s="95">
        <v>0</v>
      </c>
      <c r="K339" s="96">
        <v>0</v>
      </c>
    </row>
    <row r="340" spans="1:11" ht="18" customHeight="1">
      <c r="A340" s="647" t="s">
        <v>220</v>
      </c>
      <c r="B340" s="97" t="s">
        <v>221</v>
      </c>
      <c r="C340" s="189" t="s">
        <v>41</v>
      </c>
      <c r="D340" s="651" t="s">
        <v>264</v>
      </c>
      <c r="E340" s="653">
        <v>0</v>
      </c>
      <c r="F340" s="778">
        <v>0</v>
      </c>
      <c r="G340" s="653">
        <v>0</v>
      </c>
      <c r="H340" s="778">
        <v>0</v>
      </c>
      <c r="I340" s="653">
        <v>0</v>
      </c>
      <c r="J340" s="106">
        <v>0</v>
      </c>
      <c r="K340" s="107">
        <v>0</v>
      </c>
    </row>
    <row r="341" spans="1:11" ht="18" customHeight="1" thickBot="1">
      <c r="A341" s="648"/>
      <c r="B341" s="101" t="s">
        <v>222</v>
      </c>
      <c r="C341" s="190" t="s">
        <v>42</v>
      </c>
      <c r="D341" s="652"/>
      <c r="E341" s="654"/>
      <c r="F341" s="780"/>
      <c r="G341" s="654"/>
      <c r="H341" s="780"/>
      <c r="I341" s="654"/>
      <c r="J341" s="104">
        <v>0</v>
      </c>
      <c r="K341" s="105">
        <v>0</v>
      </c>
    </row>
    <row r="342" spans="1:11" ht="18" customHeight="1">
      <c r="A342" s="649"/>
      <c r="B342" s="97" t="s">
        <v>223</v>
      </c>
      <c r="C342" s="194" t="s">
        <v>41</v>
      </c>
      <c r="D342" s="651" t="s">
        <v>264</v>
      </c>
      <c r="E342" s="653">
        <v>0</v>
      </c>
      <c r="F342" s="778">
        <v>0</v>
      </c>
      <c r="G342" s="653">
        <v>0</v>
      </c>
      <c r="H342" s="778">
        <v>0</v>
      </c>
      <c r="I342" s="653">
        <v>100</v>
      </c>
      <c r="J342" s="106">
        <v>0</v>
      </c>
      <c r="K342" s="107">
        <v>100</v>
      </c>
    </row>
    <row r="343" spans="1:11" ht="18" customHeight="1" thickBot="1">
      <c r="A343" s="650"/>
      <c r="B343" s="101" t="s">
        <v>224</v>
      </c>
      <c r="C343" s="101" t="s">
        <v>42</v>
      </c>
      <c r="D343" s="652"/>
      <c r="E343" s="654"/>
      <c r="F343" s="780"/>
      <c r="G343" s="654"/>
      <c r="H343" s="780"/>
      <c r="I343" s="654"/>
      <c r="J343" s="104">
        <v>0</v>
      </c>
      <c r="K343" s="105">
        <v>0</v>
      </c>
    </row>
    <row r="344" spans="1:11" ht="18" customHeight="1">
      <c r="A344" s="629" t="s">
        <v>334</v>
      </c>
      <c r="B344" s="629" t="s">
        <v>335</v>
      </c>
      <c r="C344" s="196" t="s">
        <v>41</v>
      </c>
      <c r="D344" s="772" t="s">
        <v>725</v>
      </c>
      <c r="E344" s="772">
        <f t="shared" ref="E344:K344" si="10">(E338+E340)-E342</f>
        <v>1</v>
      </c>
      <c r="F344" s="758">
        <f t="shared" si="10"/>
        <v>0</v>
      </c>
      <c r="G344" s="772">
        <f t="shared" si="10"/>
        <v>20000</v>
      </c>
      <c r="H344" s="758">
        <f t="shared" si="10"/>
        <v>0</v>
      </c>
      <c r="I344" s="772">
        <f t="shared" si="10"/>
        <v>12980</v>
      </c>
      <c r="J344" s="109">
        <f t="shared" si="10"/>
        <v>0</v>
      </c>
      <c r="K344" s="110">
        <f t="shared" si="10"/>
        <v>0</v>
      </c>
    </row>
    <row r="345" spans="1:11" ht="18" customHeight="1" thickBot="1">
      <c r="A345" s="630"/>
      <c r="B345" s="630"/>
      <c r="C345" s="219" t="s">
        <v>42</v>
      </c>
      <c r="D345" s="774"/>
      <c r="E345" s="774"/>
      <c r="F345" s="760"/>
      <c r="G345" s="774"/>
      <c r="H345" s="760"/>
      <c r="I345" s="774"/>
      <c r="J345" s="111">
        <f>(J339+J341)-J343</f>
        <v>0</v>
      </c>
      <c r="K345" s="112">
        <f>(K339+K341)-K343</f>
        <v>0</v>
      </c>
    </row>
    <row r="346" spans="1:11" ht="18" customHeight="1">
      <c r="A346" s="635" t="s">
        <v>225</v>
      </c>
      <c r="B346" s="764"/>
      <c r="C346" s="637"/>
      <c r="D346" s="637"/>
      <c r="E346" s="637"/>
      <c r="F346" s="637"/>
      <c r="G346" s="765"/>
      <c r="H346" s="608" t="s">
        <v>41</v>
      </c>
      <c r="I346" s="609"/>
      <c r="J346" s="106">
        <v>0</v>
      </c>
      <c r="K346" s="107">
        <v>0</v>
      </c>
    </row>
    <row r="347" spans="1:11" ht="18" customHeight="1" thickBot="1">
      <c r="A347" s="636"/>
      <c r="B347" s="766"/>
      <c r="C347" s="767"/>
      <c r="D347" s="767"/>
      <c r="E347" s="767"/>
      <c r="F347" s="767"/>
      <c r="G347" s="768"/>
      <c r="H347" s="610" t="s">
        <v>42</v>
      </c>
      <c r="I347" s="611"/>
      <c r="J347" s="104">
        <v>0</v>
      </c>
      <c r="K347" s="105">
        <v>0</v>
      </c>
    </row>
    <row r="348" spans="1:11" ht="18" customHeight="1">
      <c r="A348" s="602" t="s">
        <v>227</v>
      </c>
      <c r="B348" s="603"/>
      <c r="C348" s="603"/>
      <c r="D348" s="603"/>
      <c r="E348" s="603"/>
      <c r="F348" s="603"/>
      <c r="G348" s="604"/>
      <c r="H348" s="608" t="s">
        <v>41</v>
      </c>
      <c r="I348" s="609"/>
      <c r="J348" s="106">
        <f>J344-J346</f>
        <v>0</v>
      </c>
      <c r="K348" s="107">
        <f>K344-K346</f>
        <v>0</v>
      </c>
    </row>
    <row r="349" spans="1:11" ht="18" customHeight="1" thickBot="1">
      <c r="A349" s="605"/>
      <c r="B349" s="606"/>
      <c r="C349" s="606"/>
      <c r="D349" s="606"/>
      <c r="E349" s="606"/>
      <c r="F349" s="606"/>
      <c r="G349" s="607"/>
      <c r="H349" s="610" t="s">
        <v>42</v>
      </c>
      <c r="I349" s="611"/>
      <c r="J349" s="104">
        <f>J345-J347</f>
        <v>0</v>
      </c>
      <c r="K349" s="105">
        <f>K345-K347</f>
        <v>0</v>
      </c>
    </row>
    <row r="350" spans="1:11" ht="18" customHeight="1">
      <c r="A350" s="602" t="s">
        <v>713</v>
      </c>
      <c r="B350" s="603"/>
      <c r="C350" s="603"/>
      <c r="D350" s="603"/>
      <c r="E350" s="603"/>
      <c r="F350" s="603"/>
      <c r="G350" s="604"/>
      <c r="H350" s="608" t="s">
        <v>41</v>
      </c>
      <c r="I350" s="609"/>
      <c r="J350" s="106">
        <v>0</v>
      </c>
      <c r="K350" s="107">
        <v>0</v>
      </c>
    </row>
    <row r="351" spans="1:11" ht="18" customHeight="1" thickBot="1">
      <c r="A351" s="605"/>
      <c r="B351" s="606"/>
      <c r="C351" s="606"/>
      <c r="D351" s="606"/>
      <c r="E351" s="606"/>
      <c r="F351" s="606"/>
      <c r="G351" s="607"/>
      <c r="H351" s="610" t="s">
        <v>42</v>
      </c>
      <c r="I351" s="611"/>
      <c r="J351" s="104">
        <v>0</v>
      </c>
      <c r="K351" s="105">
        <v>0</v>
      </c>
    </row>
    <row r="352" spans="1:11" ht="18" customHeight="1">
      <c r="A352" s="602" t="s">
        <v>228</v>
      </c>
      <c r="B352" s="603"/>
      <c r="C352" s="603"/>
      <c r="D352" s="603"/>
      <c r="E352" s="603"/>
      <c r="F352" s="603"/>
      <c r="G352" s="604"/>
      <c r="H352" s="608" t="s">
        <v>41</v>
      </c>
      <c r="I352" s="609"/>
      <c r="J352" s="106">
        <f>J348-J350</f>
        <v>0</v>
      </c>
      <c r="K352" s="107">
        <f>K348-K350</f>
        <v>0</v>
      </c>
    </row>
    <row r="353" spans="1:12" ht="18" customHeight="1" thickBot="1">
      <c r="A353" s="605"/>
      <c r="B353" s="606"/>
      <c r="C353" s="606"/>
      <c r="D353" s="606"/>
      <c r="E353" s="606"/>
      <c r="F353" s="606"/>
      <c r="G353" s="607"/>
      <c r="H353" s="610" t="s">
        <v>42</v>
      </c>
      <c r="I353" s="611"/>
      <c r="J353" s="104">
        <f>J349-J351</f>
        <v>0</v>
      </c>
      <c r="K353" s="105">
        <f>K349-K351</f>
        <v>0</v>
      </c>
    </row>
    <row r="354" spans="1:12" ht="18" customHeight="1">
      <c r="A354" s="612" t="s">
        <v>714</v>
      </c>
      <c r="B354" s="603"/>
      <c r="C354" s="603"/>
      <c r="D354" s="613"/>
      <c r="E354" s="618" t="s">
        <v>229</v>
      </c>
      <c r="F354" s="619"/>
      <c r="G354" s="619"/>
      <c r="H354" s="619"/>
      <c r="I354" s="620"/>
      <c r="J354" s="114">
        <v>0</v>
      </c>
      <c r="K354" s="115">
        <f>(K350+K351)/(K338+K339)*100</f>
        <v>0</v>
      </c>
    </row>
    <row r="355" spans="1:12" ht="18" customHeight="1">
      <c r="A355" s="614"/>
      <c r="B355" s="615"/>
      <c r="C355" s="615"/>
      <c r="D355" s="616"/>
      <c r="E355" s="621" t="s">
        <v>230</v>
      </c>
      <c r="F355" s="622"/>
      <c r="G355" s="622"/>
      <c r="H355" s="622"/>
      <c r="I355" s="623"/>
      <c r="J355" s="116">
        <v>0</v>
      </c>
      <c r="K355" s="221" t="e">
        <f>(K350+K351)/(K344+K345)*100</f>
        <v>#DIV/0!</v>
      </c>
    </row>
    <row r="356" spans="1:12" ht="18" customHeight="1" thickBot="1">
      <c r="A356" s="605"/>
      <c r="B356" s="606"/>
      <c r="C356" s="606"/>
      <c r="D356" s="617"/>
      <c r="E356" s="624" t="s">
        <v>231</v>
      </c>
      <c r="F356" s="625"/>
      <c r="G356" s="625"/>
      <c r="H356" s="625"/>
      <c r="I356" s="626"/>
      <c r="J356" s="118">
        <v>0</v>
      </c>
      <c r="K356" s="275" t="e">
        <f>(K350+K351)/(K348+K349)*100</f>
        <v>#DIV/0!</v>
      </c>
    </row>
    <row r="357" spans="1:12" ht="12.75" customHeight="1">
      <c r="A357" s="202"/>
      <c r="B357" s="202"/>
      <c r="C357" s="202"/>
      <c r="D357" s="203"/>
      <c r="E357" s="204"/>
      <c r="F357" s="204"/>
      <c r="G357" s="204"/>
      <c r="H357" s="204"/>
      <c r="I357" s="204"/>
      <c r="J357" s="205"/>
      <c r="K357" s="206"/>
    </row>
    <row r="358" spans="1:12" ht="27.75" customHeight="1">
      <c r="A358" s="555" t="s">
        <v>613</v>
      </c>
      <c r="B358" s="592"/>
      <c r="C358" s="592"/>
      <c r="D358" s="592"/>
      <c r="E358" s="592"/>
      <c r="F358" s="592"/>
      <c r="G358" s="592"/>
      <c r="H358" s="592"/>
      <c r="I358" s="592"/>
      <c r="J358" s="592"/>
      <c r="K358" s="592"/>
    </row>
    <row r="359" spans="1:12" ht="12.75" customHeight="1">
      <c r="A359" s="202"/>
      <c r="B359" s="202"/>
      <c r="C359" s="202"/>
      <c r="D359" s="203"/>
      <c r="E359" s="204"/>
      <c r="F359" s="204"/>
      <c r="G359" s="204"/>
      <c r="H359" s="204"/>
      <c r="I359" s="204"/>
      <c r="J359" s="205"/>
      <c r="K359" s="206"/>
    </row>
    <row r="360" spans="1:12" ht="12.75" customHeight="1">
      <c r="A360" s="202"/>
      <c r="B360" s="202"/>
      <c r="C360" s="202"/>
      <c r="D360" s="203"/>
      <c r="E360" s="204"/>
      <c r="F360" s="204"/>
      <c r="G360" s="204"/>
      <c r="H360" s="204"/>
      <c r="I360" s="204"/>
      <c r="J360" s="205"/>
      <c r="K360" s="206"/>
    </row>
    <row r="361" spans="1:12" ht="12.75" customHeight="1">
      <c r="A361" s="202"/>
      <c r="B361" s="202"/>
      <c r="C361" s="202"/>
      <c r="D361" s="203"/>
      <c r="E361" s="204"/>
      <c r="F361" s="204"/>
      <c r="G361" s="204"/>
      <c r="H361" s="204"/>
      <c r="I361" s="204"/>
      <c r="J361" s="205"/>
      <c r="K361" s="206"/>
    </row>
    <row r="362" spans="1:12" ht="12.75" customHeight="1">
      <c r="A362" s="553" t="s">
        <v>336</v>
      </c>
      <c r="B362" s="554"/>
      <c r="C362" s="554"/>
      <c r="D362" s="554"/>
      <c r="E362" s="554"/>
      <c r="F362" s="554"/>
      <c r="G362" s="554"/>
      <c r="H362" s="554"/>
      <c r="I362" s="554"/>
      <c r="J362" s="554"/>
      <c r="K362" s="554"/>
    </row>
    <row r="363" spans="1:12" ht="12.75" customHeight="1">
      <c r="A363" s="207"/>
      <c r="B363" s="143"/>
      <c r="C363" s="143"/>
      <c r="D363" s="143"/>
      <c r="E363" s="143"/>
      <c r="F363" s="143"/>
      <c r="G363" s="143"/>
      <c r="H363" s="143"/>
      <c r="I363" s="143"/>
      <c r="J363" s="143"/>
      <c r="K363" s="146"/>
    </row>
    <row r="364" spans="1:12" ht="12.75" customHeight="1">
      <c r="A364" s="599" t="s">
        <v>266</v>
      </c>
      <c r="B364" s="600"/>
      <c r="C364" s="600"/>
      <c r="D364" s="600"/>
      <c r="E364" s="600"/>
      <c r="F364" s="600"/>
      <c r="G364" s="600"/>
      <c r="H364" s="600"/>
      <c r="I364" s="600"/>
      <c r="J364" s="600"/>
      <c r="K364" s="600"/>
    </row>
    <row r="365" spans="1:12" ht="12.75" customHeight="1">
      <c r="A365" s="511"/>
      <c r="B365" s="516"/>
      <c r="C365" s="516"/>
      <c r="D365" s="516"/>
      <c r="E365" s="516"/>
      <c r="F365" s="516"/>
      <c r="G365" s="516"/>
      <c r="H365" s="516"/>
      <c r="I365" s="516"/>
      <c r="J365" s="516"/>
      <c r="K365" s="517"/>
    </row>
    <row r="366" spans="1:12" ht="12.75" customHeight="1">
      <c r="A366" s="599" t="s">
        <v>337</v>
      </c>
      <c r="B366" s="600"/>
      <c r="C366" s="600"/>
      <c r="D366" s="600"/>
      <c r="E366" s="600"/>
      <c r="F366" s="600"/>
      <c r="G366" s="600"/>
      <c r="H366" s="600"/>
      <c r="I366" s="600"/>
      <c r="J366" s="600"/>
      <c r="K366" s="600"/>
    </row>
    <row r="367" spans="1:12" ht="12.75" customHeight="1">
      <c r="A367" s="511"/>
      <c r="B367" s="516"/>
      <c r="C367" s="516"/>
      <c r="D367" s="516"/>
      <c r="E367" s="516"/>
      <c r="F367" s="516"/>
      <c r="G367" s="516"/>
      <c r="H367" s="516"/>
      <c r="I367" s="516"/>
      <c r="J367" s="516"/>
      <c r="K367" s="517"/>
    </row>
    <row r="368" spans="1:12" ht="23.25" customHeight="1">
      <c r="A368" s="601" t="s">
        <v>805</v>
      </c>
      <c r="B368" s="601"/>
      <c r="C368" s="601"/>
      <c r="D368" s="601"/>
      <c r="E368" s="601"/>
      <c r="F368" s="601"/>
      <c r="G368" s="601"/>
      <c r="H368" s="601"/>
      <c r="I368" s="601"/>
      <c r="J368" s="601"/>
      <c r="K368" s="601"/>
      <c r="L368" s="241"/>
    </row>
    <row r="369" spans="1:12" ht="12.75" customHeight="1">
      <c r="A369" s="512"/>
      <c r="B369" s="513"/>
      <c r="C369" s="512"/>
      <c r="D369" s="513"/>
      <c r="E369" s="513"/>
      <c r="F369" s="513"/>
      <c r="G369" s="514"/>
      <c r="H369" s="515"/>
      <c r="I369" s="514"/>
      <c r="J369" s="515"/>
      <c r="K369" s="514"/>
      <c r="L369" s="279"/>
    </row>
    <row r="370" spans="1:12" ht="12.75" customHeight="1">
      <c r="A370" s="145"/>
      <c r="B370" s="143"/>
      <c r="C370" s="143"/>
      <c r="D370" s="143"/>
      <c r="E370" s="143"/>
      <c r="F370" s="143"/>
      <c r="G370" s="143"/>
      <c r="H370" s="143"/>
      <c r="I370" s="143"/>
      <c r="J370" s="143"/>
      <c r="K370" s="146"/>
    </row>
    <row r="371" spans="1:12" ht="12.75" customHeight="1">
      <c r="A371" s="591" t="s">
        <v>269</v>
      </c>
      <c r="B371" s="592"/>
      <c r="C371" s="592"/>
      <c r="D371" s="592"/>
      <c r="E371" s="592"/>
      <c r="F371" s="592"/>
      <c r="G371" s="592"/>
      <c r="H371" s="592"/>
      <c r="I371" s="592"/>
      <c r="J371" s="592"/>
      <c r="K371" s="592"/>
    </row>
    <row r="372" spans="1:12" ht="12.75" customHeight="1">
      <c r="A372" s="145"/>
      <c r="B372" s="143"/>
      <c r="C372" s="143"/>
      <c r="D372" s="143"/>
      <c r="E372" s="143"/>
      <c r="F372" s="143"/>
      <c r="G372" s="143"/>
      <c r="H372" s="143"/>
      <c r="I372" s="143"/>
      <c r="J372" s="143"/>
      <c r="K372" s="146"/>
    </row>
    <row r="373" spans="1:12" ht="12.75" customHeight="1">
      <c r="A373" s="593" t="s">
        <v>338</v>
      </c>
      <c r="B373" s="592"/>
      <c r="C373" s="592"/>
      <c r="D373" s="592"/>
      <c r="E373" s="208" t="s">
        <v>271</v>
      </c>
      <c r="F373" s="594">
        <v>0</v>
      </c>
      <c r="G373" s="594"/>
      <c r="H373" s="143"/>
      <c r="I373" s="143"/>
      <c r="J373" s="598"/>
      <c r="K373" s="598"/>
    </row>
    <row r="374" spans="1:12" ht="12.75" customHeight="1" thickBot="1">
      <c r="A374" s="595" t="s">
        <v>277</v>
      </c>
      <c r="B374" s="596"/>
      <c r="C374" s="596"/>
      <c r="D374" s="596"/>
      <c r="E374" s="209" t="s">
        <v>271</v>
      </c>
      <c r="F374" s="1100">
        <f>SUM(F373:G373)</f>
        <v>0</v>
      </c>
      <c r="G374" s="1100"/>
      <c r="H374" s="143"/>
      <c r="I374" s="143"/>
      <c r="J374" s="598"/>
      <c r="K374" s="598"/>
    </row>
    <row r="375" spans="1:12" ht="12.75" customHeight="1" thickTop="1">
      <c r="A375" s="145"/>
      <c r="B375" s="143"/>
      <c r="C375" s="143"/>
      <c r="D375" s="143"/>
      <c r="E375" s="143"/>
      <c r="F375" s="143"/>
      <c r="G375" s="143"/>
      <c r="H375" s="143"/>
      <c r="I375" s="143"/>
      <c r="J375" s="143"/>
      <c r="K375" s="146"/>
    </row>
    <row r="376" spans="1:12" ht="12.75" customHeight="1">
      <c r="A376" s="145"/>
      <c r="B376" s="143"/>
      <c r="C376" s="143"/>
      <c r="D376" s="143"/>
      <c r="E376" s="143"/>
      <c r="F376" s="143"/>
      <c r="G376" s="143"/>
      <c r="H376" s="143"/>
      <c r="I376" s="143"/>
      <c r="J376" s="143"/>
      <c r="K376" s="146"/>
    </row>
    <row r="377" spans="1:12" ht="12.75" customHeight="1">
      <c r="A377" s="551" t="s">
        <v>325</v>
      </c>
      <c r="B377" s="552"/>
      <c r="C377" s="552"/>
      <c r="D377" s="552"/>
      <c r="E377" s="552"/>
      <c r="F377" s="552"/>
      <c r="G377" s="552"/>
      <c r="H377" s="552"/>
      <c r="I377" s="552"/>
      <c r="J377" s="552"/>
      <c r="K377" s="552"/>
    </row>
    <row r="378" spans="1:12" ht="12.75" customHeight="1">
      <c r="A378" s="145"/>
      <c r="B378" s="143"/>
      <c r="C378" s="143"/>
      <c r="D378" s="143"/>
      <c r="E378" s="143"/>
      <c r="F378" s="143"/>
      <c r="G378" s="143"/>
      <c r="H378" s="143"/>
      <c r="I378" s="143"/>
      <c r="J378" s="143"/>
      <c r="K378" s="146"/>
    </row>
    <row r="379" spans="1:12" ht="12.75" customHeight="1">
      <c r="A379" s="145"/>
      <c r="B379" s="143"/>
      <c r="C379" s="143"/>
      <c r="D379" s="143"/>
      <c r="E379" s="143"/>
      <c r="F379" s="143"/>
      <c r="G379" s="143"/>
      <c r="H379" s="143"/>
      <c r="I379" s="143"/>
      <c r="J379" s="143"/>
      <c r="K379" s="146"/>
    </row>
    <row r="380" spans="1:12" ht="12.75" customHeight="1">
      <c r="A380" s="145"/>
      <c r="B380" s="143"/>
      <c r="C380" s="143"/>
      <c r="D380" s="143"/>
      <c r="E380" s="143"/>
      <c r="F380" s="143"/>
      <c r="G380" s="143"/>
      <c r="H380" s="143"/>
      <c r="I380" s="143"/>
      <c r="J380" s="143"/>
      <c r="K380" s="146"/>
    </row>
    <row r="381" spans="1:12" ht="12.75" customHeight="1">
      <c r="A381" s="553" t="s">
        <v>300</v>
      </c>
      <c r="B381" s="554"/>
      <c r="C381" s="554"/>
      <c r="D381" s="554"/>
      <c r="E381" s="554"/>
      <c r="F381" s="554"/>
      <c r="G381" s="554"/>
      <c r="H381" s="554"/>
      <c r="I381" s="554"/>
      <c r="J381" s="554"/>
      <c r="K381" s="554"/>
    </row>
    <row r="382" spans="1:12" ht="12.75" customHeight="1"/>
    <row r="383" spans="1:12" ht="51.75" customHeight="1">
      <c r="A383" s="555" t="s">
        <v>320</v>
      </c>
      <c r="B383" s="545"/>
      <c r="C383" s="545"/>
      <c r="D383" s="545"/>
      <c r="E383" s="545"/>
      <c r="F383" s="545"/>
      <c r="G383" s="545"/>
      <c r="H383" s="545"/>
      <c r="I383" s="545"/>
      <c r="J383" s="545"/>
      <c r="K383" s="545"/>
    </row>
    <row r="384" spans="1:12" ht="12.75" customHeight="1">
      <c r="A384" s="13"/>
      <c r="B384" s="9"/>
      <c r="C384" s="9"/>
      <c r="D384" s="9"/>
      <c r="E384" s="9"/>
      <c r="F384" s="9"/>
      <c r="G384" s="9"/>
      <c r="H384" s="9"/>
      <c r="I384" s="9"/>
      <c r="J384" s="9"/>
      <c r="K384" s="9"/>
    </row>
    <row r="385" spans="1:11" ht="12.75" customHeight="1">
      <c r="A385" s="553" t="s">
        <v>279</v>
      </c>
      <c r="B385" s="554"/>
      <c r="C385" s="554"/>
      <c r="D385" s="554"/>
      <c r="E385" s="554"/>
      <c r="F385" s="554"/>
      <c r="G385" s="554"/>
      <c r="H385" s="554"/>
      <c r="I385" s="554"/>
      <c r="J385" s="554"/>
      <c r="K385" s="554"/>
    </row>
    <row r="386" spans="1:11" ht="12.75" customHeight="1" thickBot="1">
      <c r="A386" s="145"/>
      <c r="B386" s="143"/>
      <c r="C386" s="143"/>
      <c r="D386" s="143"/>
      <c r="E386" s="143"/>
      <c r="F386" s="143"/>
      <c r="G386" s="143"/>
      <c r="H386" s="143"/>
      <c r="I386" s="143"/>
      <c r="J386" s="143"/>
      <c r="K386" s="146"/>
    </row>
    <row r="387" spans="1:11" ht="12.75" customHeight="1" thickBot="1">
      <c r="A387" s="576" t="s">
        <v>260</v>
      </c>
      <c r="B387" s="557" t="s">
        <v>308</v>
      </c>
      <c r="C387" s="557" t="s">
        <v>168</v>
      </c>
      <c r="D387" s="580"/>
      <c r="E387" s="581"/>
      <c r="F387" s="557" t="s">
        <v>309</v>
      </c>
      <c r="G387" s="581"/>
      <c r="H387" s="546" t="s">
        <v>707</v>
      </c>
      <c r="I387" s="582"/>
      <c r="J387" s="582"/>
      <c r="K387" s="583"/>
    </row>
    <row r="388" spans="1:11" ht="28.5" customHeight="1" thickBot="1">
      <c r="A388" s="577"/>
      <c r="B388" s="579"/>
      <c r="C388" s="584" t="s">
        <v>723</v>
      </c>
      <c r="D388" s="585"/>
      <c r="E388" s="586"/>
      <c r="F388" s="576" t="s">
        <v>310</v>
      </c>
      <c r="G388" s="576" t="s">
        <v>722</v>
      </c>
      <c r="H388" s="546" t="s">
        <v>173</v>
      </c>
      <c r="I388" s="582"/>
      <c r="J388" s="557" t="s">
        <v>312</v>
      </c>
      <c r="K388" s="558"/>
    </row>
    <row r="389" spans="1:11" ht="39.75" customHeight="1" thickBot="1">
      <c r="A389" s="578"/>
      <c r="B389" s="559"/>
      <c r="C389" s="559"/>
      <c r="D389" s="587"/>
      <c r="E389" s="560"/>
      <c r="F389" s="578"/>
      <c r="G389" s="578"/>
      <c r="H389" s="222" t="s">
        <v>313</v>
      </c>
      <c r="I389" s="222" t="s">
        <v>314</v>
      </c>
      <c r="J389" s="559"/>
      <c r="K389" s="560"/>
    </row>
    <row r="390" spans="1:11" ht="12.75" customHeight="1">
      <c r="A390" s="239"/>
      <c r="B390" s="239"/>
      <c r="C390" s="1091"/>
      <c r="D390" s="1092"/>
      <c r="E390" s="609"/>
      <c r="F390" s="239"/>
      <c r="G390" s="239"/>
      <c r="H390" s="239"/>
      <c r="I390" s="240"/>
      <c r="J390" s="1093"/>
      <c r="K390" s="1094"/>
    </row>
    <row r="391" spans="1:11" ht="12.75" customHeight="1">
      <c r="A391" s="231"/>
      <c r="B391" s="231"/>
      <c r="C391" s="571"/>
      <c r="D391" s="572"/>
      <c r="E391" s="573"/>
      <c r="F391" s="231"/>
      <c r="G391" s="231"/>
      <c r="H391" s="231"/>
      <c r="I391" s="235"/>
      <c r="J391" s="574"/>
      <c r="K391" s="575"/>
    </row>
    <row r="392" spans="1:11" ht="12.75" customHeight="1">
      <c r="A392" s="231"/>
      <c r="B392" s="231"/>
      <c r="C392" s="571"/>
      <c r="D392" s="572"/>
      <c r="E392" s="573"/>
      <c r="F392" s="231"/>
      <c r="G392" s="231"/>
      <c r="H392" s="231"/>
      <c r="I392" s="235"/>
      <c r="J392" s="574"/>
      <c r="K392" s="575"/>
    </row>
    <row r="393" spans="1:11" ht="12.75" customHeight="1">
      <c r="A393" s="231"/>
      <c r="B393" s="231"/>
      <c r="C393" s="571"/>
      <c r="D393" s="572"/>
      <c r="E393" s="573"/>
      <c r="F393" s="231"/>
      <c r="G393" s="231"/>
      <c r="H393" s="231"/>
      <c r="I393" s="235"/>
      <c r="J393" s="574"/>
      <c r="K393" s="575"/>
    </row>
    <row r="394" spans="1:11" ht="12.75" customHeight="1">
      <c r="A394" s="231"/>
      <c r="B394" s="231"/>
      <c r="C394" s="571"/>
      <c r="D394" s="572"/>
      <c r="E394" s="573"/>
      <c r="F394" s="231"/>
      <c r="G394" s="231"/>
      <c r="H394" s="231"/>
      <c r="I394" s="235"/>
      <c r="J394" s="574"/>
      <c r="K394" s="575"/>
    </row>
    <row r="395" spans="1:11" ht="12.75" customHeight="1">
      <c r="A395" s="231"/>
      <c r="B395" s="231"/>
      <c r="C395" s="571"/>
      <c r="D395" s="572"/>
      <c r="E395" s="573"/>
      <c r="F395" s="231"/>
      <c r="G395" s="231"/>
      <c r="H395" s="231"/>
      <c r="I395" s="235"/>
      <c r="J395" s="574"/>
      <c r="K395" s="575"/>
    </row>
    <row r="396" spans="1:11" ht="12.75" customHeight="1">
      <c r="A396" s="231"/>
      <c r="B396" s="231"/>
      <c r="C396" s="571"/>
      <c r="D396" s="572"/>
      <c r="E396" s="573"/>
      <c r="F396" s="231"/>
      <c r="G396" s="231"/>
      <c r="H396" s="231"/>
      <c r="I396" s="235"/>
      <c r="J396" s="574"/>
      <c r="K396" s="575"/>
    </row>
    <row r="397" spans="1:11" ht="12.75" customHeight="1" thickBot="1">
      <c r="A397" s="231"/>
      <c r="B397" s="231"/>
      <c r="C397" s="571"/>
      <c r="D397" s="572"/>
      <c r="E397" s="573"/>
      <c r="F397" s="231"/>
      <c r="G397" s="231"/>
      <c r="H397" s="231"/>
      <c r="I397" s="235"/>
      <c r="J397" s="574"/>
      <c r="K397" s="575"/>
    </row>
    <row r="398" spans="1:11" ht="12.75" customHeight="1" thickBot="1">
      <c r="A398" s="546" t="s">
        <v>70</v>
      </c>
      <c r="B398" s="547"/>
      <c r="C398" s="547"/>
      <c r="D398" s="547"/>
      <c r="E398" s="548"/>
      <c r="F398" s="226">
        <v>0</v>
      </c>
      <c r="G398" s="226">
        <v>0</v>
      </c>
      <c r="H398" s="226">
        <v>0</v>
      </c>
      <c r="I398" s="226">
        <v>0</v>
      </c>
      <c r="J398" s="549">
        <f>SUM(J390:K397)</f>
        <v>0</v>
      </c>
      <c r="K398" s="550"/>
    </row>
    <row r="399" spans="1:11" ht="12.75" customHeight="1">
      <c r="A399" s="145"/>
      <c r="B399" s="143"/>
      <c r="C399" s="143"/>
      <c r="D399" s="143"/>
      <c r="E399" s="143"/>
      <c r="F399" s="143"/>
      <c r="G399" s="143"/>
      <c r="H399" s="143"/>
      <c r="I399" s="143"/>
      <c r="J399" s="143"/>
      <c r="K399" s="146"/>
    </row>
    <row r="400" spans="1:11" ht="12.75" customHeight="1">
      <c r="A400" s="145"/>
      <c r="B400" s="143"/>
      <c r="C400" s="143"/>
      <c r="D400" s="143"/>
      <c r="E400" s="143"/>
      <c r="F400" s="143"/>
      <c r="G400" s="143"/>
      <c r="H400" s="143"/>
      <c r="I400" s="143"/>
      <c r="J400" s="143"/>
      <c r="K400" s="146"/>
    </row>
    <row r="401" spans="1:11" ht="12.75" customHeight="1">
      <c r="A401" s="145"/>
      <c r="B401" s="143"/>
      <c r="C401" s="143"/>
      <c r="D401" s="143"/>
      <c r="E401" s="143"/>
      <c r="F401" s="143"/>
      <c r="G401" s="143"/>
      <c r="H401" s="143"/>
      <c r="I401" s="143"/>
      <c r="J401" s="143"/>
      <c r="K401" s="146"/>
    </row>
    <row r="402" spans="1:11" ht="12.75" customHeight="1">
      <c r="A402" s="145"/>
      <c r="B402" s="143"/>
      <c r="C402" s="143"/>
      <c r="D402" s="143"/>
      <c r="E402" s="143"/>
      <c r="F402" s="143"/>
      <c r="G402" s="143"/>
      <c r="H402" s="143"/>
      <c r="I402" s="143"/>
      <c r="J402" s="143"/>
      <c r="K402" s="146"/>
    </row>
    <row r="403" spans="1:11" ht="12.75" customHeight="1" thickBot="1">
      <c r="A403" s="85"/>
      <c r="B403" s="85"/>
      <c r="C403" s="86"/>
      <c r="D403" s="86"/>
      <c r="E403" s="87"/>
      <c r="F403" s="86"/>
      <c r="G403" s="87"/>
      <c r="H403" s="87"/>
      <c r="I403" s="87"/>
      <c r="J403" s="88"/>
      <c r="K403" s="88" t="s">
        <v>211</v>
      </c>
    </row>
    <row r="404" spans="1:11" ht="44.25" customHeight="1">
      <c r="A404" s="656" t="s">
        <v>258</v>
      </c>
      <c r="B404" s="658" t="s">
        <v>259</v>
      </c>
      <c r="C404" s="182" t="s">
        <v>213</v>
      </c>
      <c r="D404" s="656" t="s">
        <v>260</v>
      </c>
      <c r="E404" s="89" t="s">
        <v>214</v>
      </c>
      <c r="F404" s="659" t="s">
        <v>215</v>
      </c>
      <c r="G404" s="609"/>
      <c r="H404" s="659" t="s">
        <v>711</v>
      </c>
      <c r="I404" s="660"/>
      <c r="J404" s="659" t="s">
        <v>712</v>
      </c>
      <c r="K404" s="660"/>
    </row>
    <row r="405" spans="1:11" ht="12.95" customHeight="1" thickBot="1">
      <c r="A405" s="578"/>
      <c r="B405" s="560"/>
      <c r="C405" s="183" t="s">
        <v>218</v>
      </c>
      <c r="D405" s="578"/>
      <c r="E405" s="91" t="s">
        <v>70</v>
      </c>
      <c r="F405" s="92" t="s">
        <v>219</v>
      </c>
      <c r="G405" s="91" t="s">
        <v>70</v>
      </c>
      <c r="H405" s="92" t="s">
        <v>219</v>
      </c>
      <c r="I405" s="91" t="s">
        <v>70</v>
      </c>
      <c r="J405" s="92" t="s">
        <v>219</v>
      </c>
      <c r="K405" s="91" t="s">
        <v>70</v>
      </c>
    </row>
    <row r="406" spans="1:11" ht="18" customHeight="1">
      <c r="A406" s="642" t="s">
        <v>339</v>
      </c>
      <c r="B406" s="643" t="s">
        <v>340</v>
      </c>
      <c r="C406" s="184" t="s">
        <v>41</v>
      </c>
      <c r="D406" s="644" t="s">
        <v>726</v>
      </c>
      <c r="E406" s="645">
        <v>1</v>
      </c>
      <c r="F406" s="787">
        <v>0</v>
      </c>
      <c r="G406" s="645">
        <v>20000</v>
      </c>
      <c r="H406" s="787">
        <v>0</v>
      </c>
      <c r="I406" s="645">
        <v>14895</v>
      </c>
      <c r="J406" s="93">
        <v>0</v>
      </c>
      <c r="K406" s="94">
        <v>1000</v>
      </c>
    </row>
    <row r="407" spans="1:11" ht="18" customHeight="1" thickBot="1">
      <c r="A407" s="628"/>
      <c r="B407" s="617"/>
      <c r="C407" s="218" t="s">
        <v>42</v>
      </c>
      <c r="D407" s="578"/>
      <c r="E407" s="646"/>
      <c r="F407" s="789"/>
      <c r="G407" s="646"/>
      <c r="H407" s="789"/>
      <c r="I407" s="646"/>
      <c r="J407" s="95">
        <v>0</v>
      </c>
      <c r="K407" s="96">
        <v>0</v>
      </c>
    </row>
    <row r="408" spans="1:11" ht="18" customHeight="1">
      <c r="A408" s="647" t="s">
        <v>220</v>
      </c>
      <c r="B408" s="97" t="s">
        <v>221</v>
      </c>
      <c r="C408" s="189" t="s">
        <v>41</v>
      </c>
      <c r="D408" s="651" t="s">
        <v>264</v>
      </c>
      <c r="E408" s="653">
        <v>0</v>
      </c>
      <c r="F408" s="778">
        <v>0</v>
      </c>
      <c r="G408" s="653">
        <v>0</v>
      </c>
      <c r="H408" s="778">
        <v>0</v>
      </c>
      <c r="I408" s="653">
        <v>600</v>
      </c>
      <c r="J408" s="106">
        <v>0</v>
      </c>
      <c r="K408" s="107">
        <v>600</v>
      </c>
    </row>
    <row r="409" spans="1:11" ht="18" customHeight="1" thickBot="1">
      <c r="A409" s="648"/>
      <c r="B409" s="101" t="s">
        <v>222</v>
      </c>
      <c r="C409" s="190" t="s">
        <v>42</v>
      </c>
      <c r="D409" s="652"/>
      <c r="E409" s="654"/>
      <c r="F409" s="780"/>
      <c r="G409" s="654"/>
      <c r="H409" s="780"/>
      <c r="I409" s="654"/>
      <c r="J409" s="104">
        <v>0</v>
      </c>
      <c r="K409" s="105">
        <v>0</v>
      </c>
    </row>
    <row r="410" spans="1:11" ht="18" customHeight="1">
      <c r="A410" s="649"/>
      <c r="B410" s="97" t="s">
        <v>223</v>
      </c>
      <c r="C410" s="194" t="s">
        <v>41</v>
      </c>
      <c r="D410" s="651" t="s">
        <v>264</v>
      </c>
      <c r="E410" s="653">
        <v>0</v>
      </c>
      <c r="F410" s="778">
        <v>0</v>
      </c>
      <c r="G410" s="653">
        <v>0</v>
      </c>
      <c r="H410" s="778">
        <v>0</v>
      </c>
      <c r="I410" s="653">
        <v>0</v>
      </c>
      <c r="J410" s="106">
        <v>0</v>
      </c>
      <c r="K410" s="107">
        <v>0</v>
      </c>
    </row>
    <row r="411" spans="1:11" ht="18" customHeight="1" thickBot="1">
      <c r="A411" s="650"/>
      <c r="B411" s="101" t="s">
        <v>224</v>
      </c>
      <c r="C411" s="101" t="s">
        <v>42</v>
      </c>
      <c r="D411" s="652"/>
      <c r="E411" s="654"/>
      <c r="F411" s="780"/>
      <c r="G411" s="654"/>
      <c r="H411" s="780"/>
      <c r="I411" s="654"/>
      <c r="J411" s="104">
        <v>0</v>
      </c>
      <c r="K411" s="105">
        <v>0</v>
      </c>
    </row>
    <row r="412" spans="1:11" ht="18" customHeight="1">
      <c r="A412" s="629" t="s">
        <v>339</v>
      </c>
      <c r="B412" s="629" t="s">
        <v>340</v>
      </c>
      <c r="C412" s="196" t="s">
        <v>41</v>
      </c>
      <c r="D412" s="772" t="s">
        <v>726</v>
      </c>
      <c r="E412" s="772">
        <f t="shared" ref="E412:J412" si="11">(E406+E408)-E410</f>
        <v>1</v>
      </c>
      <c r="F412" s="758">
        <f t="shared" si="11"/>
        <v>0</v>
      </c>
      <c r="G412" s="772">
        <f t="shared" si="11"/>
        <v>20000</v>
      </c>
      <c r="H412" s="758">
        <f t="shared" si="11"/>
        <v>0</v>
      </c>
      <c r="I412" s="772">
        <f t="shared" si="11"/>
        <v>15495</v>
      </c>
      <c r="J412" s="109">
        <f t="shared" si="11"/>
        <v>0</v>
      </c>
      <c r="K412" s="110">
        <f>(K406+K408)-K410</f>
        <v>1600</v>
      </c>
    </row>
    <row r="413" spans="1:11" ht="18" customHeight="1" thickBot="1">
      <c r="A413" s="630"/>
      <c r="B413" s="630"/>
      <c r="C413" s="219" t="s">
        <v>42</v>
      </c>
      <c r="D413" s="774"/>
      <c r="E413" s="774"/>
      <c r="F413" s="760"/>
      <c r="G413" s="774"/>
      <c r="H413" s="760"/>
      <c r="I413" s="774"/>
      <c r="J413" s="111">
        <f>(J407+J409)-J411</f>
        <v>0</v>
      </c>
      <c r="K413" s="112">
        <f>(K407+K409)-K411</f>
        <v>0</v>
      </c>
    </row>
    <row r="414" spans="1:11" ht="18" customHeight="1">
      <c r="A414" s="635" t="s">
        <v>225</v>
      </c>
      <c r="B414" s="764"/>
      <c r="C414" s="637"/>
      <c r="D414" s="637"/>
      <c r="E414" s="637"/>
      <c r="F414" s="637"/>
      <c r="G414" s="765"/>
      <c r="H414" s="608" t="s">
        <v>41</v>
      </c>
      <c r="I414" s="609"/>
      <c r="J414" s="106">
        <v>0</v>
      </c>
      <c r="K414" s="107">
        <v>0</v>
      </c>
    </row>
    <row r="415" spans="1:11" ht="18" customHeight="1" thickBot="1">
      <c r="A415" s="636"/>
      <c r="B415" s="766"/>
      <c r="C415" s="767"/>
      <c r="D415" s="767"/>
      <c r="E415" s="767"/>
      <c r="F415" s="767"/>
      <c r="G415" s="768"/>
      <c r="H415" s="610" t="s">
        <v>42</v>
      </c>
      <c r="I415" s="611"/>
      <c r="J415" s="104">
        <v>0</v>
      </c>
      <c r="K415" s="105">
        <v>0</v>
      </c>
    </row>
    <row r="416" spans="1:11" ht="18" customHeight="1">
      <c r="A416" s="602" t="s">
        <v>227</v>
      </c>
      <c r="B416" s="603"/>
      <c r="C416" s="603"/>
      <c r="D416" s="603"/>
      <c r="E416" s="603"/>
      <c r="F416" s="603"/>
      <c r="G416" s="604"/>
      <c r="H416" s="608" t="s">
        <v>41</v>
      </c>
      <c r="I416" s="609"/>
      <c r="J416" s="106">
        <f>J412-J414</f>
        <v>0</v>
      </c>
      <c r="K416" s="107">
        <f>K412-K414</f>
        <v>1600</v>
      </c>
    </row>
    <row r="417" spans="1:11" ht="18" customHeight="1" thickBot="1">
      <c r="A417" s="605"/>
      <c r="B417" s="606"/>
      <c r="C417" s="606"/>
      <c r="D417" s="606"/>
      <c r="E417" s="606"/>
      <c r="F417" s="606"/>
      <c r="G417" s="607"/>
      <c r="H417" s="610" t="s">
        <v>42</v>
      </c>
      <c r="I417" s="611"/>
      <c r="J417" s="104">
        <f>J413-J415</f>
        <v>0</v>
      </c>
      <c r="K417" s="105">
        <f>K413-K415</f>
        <v>0</v>
      </c>
    </row>
    <row r="418" spans="1:11" ht="18" customHeight="1">
      <c r="A418" s="602" t="s">
        <v>713</v>
      </c>
      <c r="B418" s="603"/>
      <c r="C418" s="603"/>
      <c r="D418" s="603"/>
      <c r="E418" s="603"/>
      <c r="F418" s="603"/>
      <c r="G418" s="604"/>
      <c r="H418" s="608" t="s">
        <v>41</v>
      </c>
      <c r="I418" s="609"/>
      <c r="J418" s="106">
        <v>0</v>
      </c>
      <c r="K418" s="107">
        <v>1580</v>
      </c>
    </row>
    <row r="419" spans="1:11" ht="18" customHeight="1" thickBot="1">
      <c r="A419" s="605"/>
      <c r="B419" s="606"/>
      <c r="C419" s="606"/>
      <c r="D419" s="606"/>
      <c r="E419" s="606"/>
      <c r="F419" s="606"/>
      <c r="G419" s="607"/>
      <c r="H419" s="610" t="s">
        <v>42</v>
      </c>
      <c r="I419" s="611"/>
      <c r="J419" s="104">
        <v>0</v>
      </c>
      <c r="K419" s="105">
        <v>0</v>
      </c>
    </row>
    <row r="420" spans="1:11" ht="18" customHeight="1">
      <c r="A420" s="602" t="s">
        <v>228</v>
      </c>
      <c r="B420" s="603"/>
      <c r="C420" s="603"/>
      <c r="D420" s="603"/>
      <c r="E420" s="603"/>
      <c r="F420" s="603"/>
      <c r="G420" s="604"/>
      <c r="H420" s="608" t="s">
        <v>41</v>
      </c>
      <c r="I420" s="609"/>
      <c r="J420" s="106">
        <f>J416-J418</f>
        <v>0</v>
      </c>
      <c r="K420" s="107">
        <f>K416-K418</f>
        <v>20</v>
      </c>
    </row>
    <row r="421" spans="1:11" ht="18" customHeight="1" thickBot="1">
      <c r="A421" s="605"/>
      <c r="B421" s="606"/>
      <c r="C421" s="606"/>
      <c r="D421" s="606"/>
      <c r="E421" s="606"/>
      <c r="F421" s="606"/>
      <c r="G421" s="607"/>
      <c r="H421" s="610" t="s">
        <v>42</v>
      </c>
      <c r="I421" s="611"/>
      <c r="J421" s="104">
        <f>J417-J419</f>
        <v>0</v>
      </c>
      <c r="K421" s="105">
        <f>K417-K419</f>
        <v>0</v>
      </c>
    </row>
    <row r="422" spans="1:11" ht="18" customHeight="1">
      <c r="A422" s="612" t="s">
        <v>714</v>
      </c>
      <c r="B422" s="603"/>
      <c r="C422" s="603"/>
      <c r="D422" s="613"/>
      <c r="E422" s="618" t="s">
        <v>229</v>
      </c>
      <c r="F422" s="619"/>
      <c r="G422" s="619"/>
      <c r="H422" s="619"/>
      <c r="I422" s="620"/>
      <c r="J422" s="114">
        <v>0</v>
      </c>
      <c r="K422" s="115">
        <f>(K418+K419)/(K406+K407)*100</f>
        <v>158</v>
      </c>
    </row>
    <row r="423" spans="1:11" ht="18" customHeight="1">
      <c r="A423" s="614"/>
      <c r="B423" s="615"/>
      <c r="C423" s="615"/>
      <c r="D423" s="616"/>
      <c r="E423" s="621" t="s">
        <v>230</v>
      </c>
      <c r="F423" s="622"/>
      <c r="G423" s="622"/>
      <c r="H423" s="622"/>
      <c r="I423" s="623"/>
      <c r="J423" s="116">
        <v>0</v>
      </c>
      <c r="K423" s="221">
        <f>(K418+K419)/(K412+K413)*100</f>
        <v>98.75</v>
      </c>
    </row>
    <row r="424" spans="1:11" ht="18" customHeight="1" thickBot="1">
      <c r="A424" s="605"/>
      <c r="B424" s="606"/>
      <c r="C424" s="606"/>
      <c r="D424" s="617"/>
      <c r="E424" s="624" t="s">
        <v>231</v>
      </c>
      <c r="F424" s="625"/>
      <c r="G424" s="625"/>
      <c r="H424" s="625"/>
      <c r="I424" s="626"/>
      <c r="J424" s="118">
        <v>0</v>
      </c>
      <c r="K424" s="275">
        <f>(K418+K419)/(K416+K417)*100</f>
        <v>98.75</v>
      </c>
    </row>
    <row r="425" spans="1:11" ht="12.75" customHeight="1">
      <c r="A425" s="202"/>
      <c r="B425" s="202"/>
      <c r="C425" s="202"/>
      <c r="D425" s="203"/>
      <c r="E425" s="204"/>
      <c r="F425" s="204"/>
      <c r="G425" s="204"/>
      <c r="H425" s="204"/>
      <c r="I425" s="204"/>
      <c r="J425" s="205"/>
      <c r="K425" s="206"/>
    </row>
    <row r="426" spans="1:11" ht="43.5" customHeight="1">
      <c r="A426" s="555" t="s">
        <v>614</v>
      </c>
      <c r="B426" s="592"/>
      <c r="C426" s="592"/>
      <c r="D426" s="592"/>
      <c r="E426" s="592"/>
      <c r="F426" s="592"/>
      <c r="G426" s="592"/>
      <c r="H426" s="592"/>
      <c r="I426" s="592"/>
      <c r="J426" s="592"/>
      <c r="K426" s="592"/>
    </row>
    <row r="427" spans="1:11" ht="12.75" customHeight="1">
      <c r="A427" s="202"/>
      <c r="B427" s="202"/>
      <c r="C427" s="202"/>
      <c r="D427" s="203"/>
      <c r="E427" s="204"/>
      <c r="F427" s="204"/>
      <c r="G427" s="204"/>
      <c r="H427" s="204"/>
      <c r="I427" s="204"/>
      <c r="J427" s="205"/>
      <c r="K427" s="206"/>
    </row>
    <row r="428" spans="1:11" ht="12.75" customHeight="1">
      <c r="A428" s="202"/>
      <c r="B428" s="202"/>
      <c r="C428" s="202"/>
      <c r="D428" s="203"/>
      <c r="E428" s="204"/>
      <c r="F428" s="204"/>
      <c r="G428" s="204"/>
      <c r="H428" s="204"/>
      <c r="I428" s="204"/>
      <c r="J428" s="205"/>
      <c r="K428" s="206"/>
    </row>
    <row r="429" spans="1:11" ht="12.75" customHeight="1">
      <c r="A429" s="553" t="s">
        <v>341</v>
      </c>
      <c r="B429" s="554"/>
      <c r="C429" s="554"/>
      <c r="D429" s="554"/>
      <c r="E429" s="554"/>
      <c r="F429" s="554"/>
      <c r="G429" s="554"/>
      <c r="H429" s="554"/>
      <c r="I429" s="554"/>
      <c r="J429" s="554"/>
      <c r="K429" s="554"/>
    </row>
    <row r="430" spans="1:11" ht="12.75" customHeight="1">
      <c r="A430" s="207"/>
      <c r="B430" s="143"/>
      <c r="C430" s="143"/>
      <c r="D430" s="143"/>
      <c r="E430" s="143"/>
      <c r="F430" s="143"/>
      <c r="G430" s="143"/>
      <c r="H430" s="143"/>
      <c r="I430" s="143"/>
      <c r="J430" s="143"/>
      <c r="K430" s="146"/>
    </row>
    <row r="431" spans="1:11" ht="12.75" customHeight="1">
      <c r="A431" s="599" t="s">
        <v>266</v>
      </c>
      <c r="B431" s="600"/>
      <c r="C431" s="600"/>
      <c r="D431" s="600"/>
      <c r="E431" s="600"/>
      <c r="F431" s="600"/>
      <c r="G431" s="600"/>
      <c r="H431" s="600"/>
      <c r="I431" s="600"/>
      <c r="J431" s="600"/>
      <c r="K431" s="600"/>
    </row>
    <row r="432" spans="1:11" ht="12.75" customHeight="1">
      <c r="A432" s="145"/>
      <c r="B432" s="143"/>
      <c r="C432" s="143"/>
      <c r="D432" s="143"/>
      <c r="E432" s="143"/>
      <c r="F432" s="143"/>
      <c r="G432" s="143"/>
      <c r="H432" s="143"/>
      <c r="I432" s="143"/>
      <c r="J432" s="143"/>
      <c r="K432" s="146"/>
    </row>
    <row r="433" spans="1:12" ht="36" customHeight="1">
      <c r="A433" s="601" t="s">
        <v>806</v>
      </c>
      <c r="B433" s="746"/>
      <c r="C433" s="746"/>
      <c r="D433" s="746"/>
      <c r="E433" s="746"/>
      <c r="F433" s="746"/>
      <c r="G433" s="746"/>
      <c r="H433" s="746"/>
      <c r="I433" s="746"/>
      <c r="J433" s="746"/>
      <c r="K433" s="746"/>
      <c r="L433" s="238"/>
    </row>
    <row r="434" spans="1:12" ht="12.75" customHeight="1">
      <c r="A434" s="145"/>
      <c r="B434" s="143"/>
      <c r="C434" s="143"/>
      <c r="D434" s="143"/>
      <c r="E434" s="143"/>
      <c r="F434" s="143"/>
      <c r="G434" s="143"/>
      <c r="H434" s="143"/>
      <c r="I434" s="143"/>
      <c r="J434" s="143"/>
      <c r="K434" s="146"/>
    </row>
    <row r="435" spans="1:12" ht="12.75" customHeight="1">
      <c r="A435" s="599" t="s">
        <v>268</v>
      </c>
      <c r="B435" s="600"/>
      <c r="C435" s="600"/>
      <c r="D435" s="600"/>
      <c r="E435" s="600"/>
      <c r="F435" s="600"/>
      <c r="G435" s="600"/>
      <c r="H435" s="600"/>
      <c r="I435" s="600"/>
      <c r="J435" s="600"/>
      <c r="K435" s="600"/>
    </row>
    <row r="436" spans="1:12" ht="12.75" customHeight="1">
      <c r="A436" s="145"/>
      <c r="B436" s="143"/>
      <c r="C436" s="143"/>
      <c r="D436" s="143"/>
      <c r="E436" s="143"/>
      <c r="F436" s="143"/>
      <c r="G436" s="143"/>
      <c r="H436" s="143"/>
      <c r="I436" s="143"/>
      <c r="J436" s="143"/>
      <c r="K436" s="146"/>
    </row>
    <row r="437" spans="1:12" ht="12.75" customHeight="1">
      <c r="A437" s="591" t="s">
        <v>269</v>
      </c>
      <c r="B437" s="592"/>
      <c r="C437" s="592"/>
      <c r="D437" s="592"/>
      <c r="E437" s="592"/>
      <c r="F437" s="592"/>
      <c r="G437" s="592"/>
      <c r="H437" s="592"/>
      <c r="I437" s="592"/>
      <c r="J437" s="592"/>
      <c r="K437" s="592"/>
    </row>
    <row r="438" spans="1:12" ht="12.75" customHeight="1">
      <c r="A438" s="145"/>
      <c r="B438" s="143"/>
      <c r="C438" s="143"/>
      <c r="D438" s="143"/>
      <c r="E438" s="143"/>
      <c r="F438" s="143"/>
      <c r="G438" s="143"/>
      <c r="H438" s="143"/>
      <c r="I438" s="143"/>
      <c r="J438" s="143"/>
      <c r="K438" s="146"/>
    </row>
    <row r="439" spans="1:12" ht="12.75" customHeight="1">
      <c r="A439" s="593" t="s">
        <v>771</v>
      </c>
      <c r="B439" s="592"/>
      <c r="C439" s="592"/>
      <c r="D439" s="592"/>
      <c r="E439" s="208" t="s">
        <v>271</v>
      </c>
      <c r="F439" s="594">
        <v>1579912.61</v>
      </c>
      <c r="G439" s="594"/>
      <c r="H439" s="4"/>
      <c r="I439" s="4"/>
      <c r="J439" s="143"/>
      <c r="K439" s="146"/>
    </row>
    <row r="440" spans="1:12" ht="12.75" customHeight="1" thickBot="1">
      <c r="A440" s="595" t="s">
        <v>277</v>
      </c>
      <c r="B440" s="596"/>
      <c r="C440" s="596"/>
      <c r="D440" s="596"/>
      <c r="E440" s="209" t="s">
        <v>271</v>
      </c>
      <c r="F440" s="1100">
        <f>SUM(F439:G439)</f>
        <v>1579912.61</v>
      </c>
      <c r="G440" s="1100"/>
      <c r="H440" s="143"/>
      <c r="I440" s="143"/>
      <c r="J440" s="598"/>
      <c r="K440" s="598"/>
    </row>
    <row r="441" spans="1:12" ht="12.75" customHeight="1" thickTop="1">
      <c r="A441" s="145"/>
      <c r="B441" s="143"/>
      <c r="C441" s="143"/>
      <c r="D441" s="143"/>
      <c r="E441" s="143"/>
      <c r="F441" s="143"/>
      <c r="G441" s="143"/>
      <c r="H441" s="143"/>
      <c r="I441" s="143"/>
      <c r="J441" s="143"/>
      <c r="K441" s="146"/>
    </row>
    <row r="442" spans="1:12" s="113" customFormat="1" ht="12.75" customHeight="1">
      <c r="A442" s="145"/>
      <c r="B442" s="143"/>
      <c r="C442" s="143"/>
      <c r="D442" s="143"/>
      <c r="E442" s="143"/>
      <c r="F442" s="143"/>
      <c r="G442" s="143"/>
      <c r="H442" s="143"/>
      <c r="I442" s="143"/>
      <c r="J442" s="143"/>
      <c r="K442" s="146"/>
    </row>
    <row r="443" spans="1:12" s="210" customFormat="1" ht="15" customHeight="1">
      <c r="A443" s="553" t="s">
        <v>279</v>
      </c>
      <c r="B443" s="554"/>
      <c r="C443" s="554"/>
      <c r="D443" s="554"/>
      <c r="E443" s="554"/>
      <c r="F443" s="554"/>
      <c r="G443" s="554"/>
      <c r="H443" s="554"/>
      <c r="I443" s="554"/>
      <c r="J443" s="554"/>
      <c r="K443" s="554"/>
    </row>
    <row r="444" spans="1:12" s="113" customFormat="1" ht="12.75" customHeight="1" thickBot="1">
      <c r="A444" s="145"/>
      <c r="B444" s="143"/>
      <c r="C444" s="143"/>
      <c r="D444" s="143"/>
      <c r="E444" s="143"/>
      <c r="F444" s="143"/>
      <c r="G444" s="143"/>
      <c r="H444" s="143"/>
      <c r="I444" s="143"/>
      <c r="J444" s="143"/>
      <c r="K444" s="146"/>
    </row>
    <row r="445" spans="1:12" ht="17.100000000000001" customHeight="1" thickBot="1">
      <c r="A445" s="576" t="s">
        <v>260</v>
      </c>
      <c r="B445" s="557" t="s">
        <v>308</v>
      </c>
      <c r="C445" s="557" t="s">
        <v>168</v>
      </c>
      <c r="D445" s="580"/>
      <c r="E445" s="581"/>
      <c r="F445" s="557" t="s">
        <v>309</v>
      </c>
      <c r="G445" s="581"/>
      <c r="H445" s="546" t="s">
        <v>707</v>
      </c>
      <c r="I445" s="582"/>
      <c r="J445" s="582"/>
      <c r="K445" s="583"/>
    </row>
    <row r="446" spans="1:12" ht="34.5" customHeight="1" thickBot="1">
      <c r="A446" s="577"/>
      <c r="B446" s="579"/>
      <c r="C446" s="584" t="s">
        <v>723</v>
      </c>
      <c r="D446" s="585"/>
      <c r="E446" s="586"/>
      <c r="F446" s="576" t="s">
        <v>310</v>
      </c>
      <c r="G446" s="576" t="s">
        <v>722</v>
      </c>
      <c r="H446" s="546" t="s">
        <v>173</v>
      </c>
      <c r="I446" s="582"/>
      <c r="J446" s="557" t="s">
        <v>312</v>
      </c>
      <c r="K446" s="558"/>
    </row>
    <row r="447" spans="1:12" ht="34.5" customHeight="1" thickBot="1">
      <c r="A447" s="578"/>
      <c r="B447" s="559"/>
      <c r="C447" s="559"/>
      <c r="D447" s="587"/>
      <c r="E447" s="560"/>
      <c r="F447" s="578"/>
      <c r="G447" s="578"/>
      <c r="H447" s="222" t="s">
        <v>313</v>
      </c>
      <c r="I447" s="222" t="s">
        <v>314</v>
      </c>
      <c r="J447" s="559"/>
      <c r="K447" s="560"/>
    </row>
    <row r="448" spans="1:12" ht="15" customHeight="1">
      <c r="A448" s="239"/>
      <c r="B448" s="239"/>
      <c r="C448" s="1091"/>
      <c r="D448" s="1092"/>
      <c r="E448" s="609"/>
      <c r="F448" s="239"/>
      <c r="G448" s="239"/>
      <c r="H448" s="239"/>
      <c r="I448" s="240"/>
      <c r="J448" s="1093"/>
      <c r="K448" s="1094"/>
    </row>
    <row r="449" spans="1:11" s="113" customFormat="1" ht="15" customHeight="1">
      <c r="A449" s="231"/>
      <c r="B449" s="231"/>
      <c r="C449" s="571"/>
      <c r="D449" s="572"/>
      <c r="E449" s="573"/>
      <c r="F449" s="231"/>
      <c r="G449" s="231"/>
      <c r="H449" s="231"/>
      <c r="I449" s="235"/>
      <c r="J449" s="574"/>
      <c r="K449" s="575"/>
    </row>
    <row r="450" spans="1:11" s="113" customFormat="1" ht="15" customHeight="1">
      <c r="A450" s="231"/>
      <c r="B450" s="231"/>
      <c r="C450" s="571"/>
      <c r="D450" s="572"/>
      <c r="E450" s="573"/>
      <c r="F450" s="231"/>
      <c r="G450" s="231"/>
      <c r="H450" s="231"/>
      <c r="I450" s="235"/>
      <c r="J450" s="574"/>
      <c r="K450" s="575"/>
    </row>
    <row r="451" spans="1:11" s="113" customFormat="1" ht="15" customHeight="1">
      <c r="A451" s="231"/>
      <c r="B451" s="231"/>
      <c r="C451" s="571"/>
      <c r="D451" s="572"/>
      <c r="E451" s="573"/>
      <c r="F451" s="231"/>
      <c r="G451" s="231"/>
      <c r="H451" s="231"/>
      <c r="I451" s="235"/>
      <c r="J451" s="574"/>
      <c r="K451" s="575"/>
    </row>
    <row r="452" spans="1:11" s="113" customFormat="1" ht="15" customHeight="1">
      <c r="A452" s="231"/>
      <c r="B452" s="231"/>
      <c r="C452" s="571"/>
      <c r="D452" s="572"/>
      <c r="E452" s="573"/>
      <c r="F452" s="231"/>
      <c r="G452" s="231"/>
      <c r="H452" s="231"/>
      <c r="I452" s="235"/>
      <c r="J452" s="574"/>
      <c r="K452" s="575"/>
    </row>
    <row r="453" spans="1:11" s="113" customFormat="1" ht="15" customHeight="1">
      <c r="A453" s="231"/>
      <c r="B453" s="231"/>
      <c r="C453" s="571"/>
      <c r="D453" s="572"/>
      <c r="E453" s="573"/>
      <c r="F453" s="231"/>
      <c r="G453" s="231"/>
      <c r="H453" s="231"/>
      <c r="I453" s="235"/>
      <c r="J453" s="574"/>
      <c r="K453" s="575"/>
    </row>
    <row r="454" spans="1:11" s="113" customFormat="1" ht="15" customHeight="1">
      <c r="A454" s="231"/>
      <c r="B454" s="231"/>
      <c r="C454" s="571"/>
      <c r="D454" s="572"/>
      <c r="E454" s="573"/>
      <c r="F454" s="231"/>
      <c r="G454" s="231"/>
      <c r="H454" s="231"/>
      <c r="I454" s="235"/>
      <c r="J454" s="574"/>
      <c r="K454" s="575"/>
    </row>
    <row r="455" spans="1:11" s="113" customFormat="1" ht="15" customHeight="1">
      <c r="A455" s="231"/>
      <c r="B455" s="231"/>
      <c r="C455" s="571"/>
      <c r="D455" s="572"/>
      <c r="E455" s="573"/>
      <c r="F455" s="231"/>
      <c r="G455" s="231"/>
      <c r="H455" s="231"/>
      <c r="I455" s="235"/>
      <c r="J455" s="574"/>
      <c r="K455" s="575"/>
    </row>
    <row r="456" spans="1:11" s="113" customFormat="1" ht="15" customHeight="1">
      <c r="A456" s="231"/>
      <c r="B456" s="231"/>
      <c r="C456" s="571"/>
      <c r="D456" s="572"/>
      <c r="E456" s="573"/>
      <c r="F456" s="231"/>
      <c r="G456" s="231"/>
      <c r="H456" s="231"/>
      <c r="I456" s="235"/>
      <c r="J456" s="574"/>
      <c r="K456" s="575"/>
    </row>
    <row r="457" spans="1:11" s="113" customFormat="1" ht="15" customHeight="1">
      <c r="A457" s="231"/>
      <c r="B457" s="231"/>
      <c r="C457" s="571"/>
      <c r="D457" s="572"/>
      <c r="E457" s="573"/>
      <c r="F457" s="231"/>
      <c r="G457" s="231"/>
      <c r="H457" s="231"/>
      <c r="I457" s="235"/>
      <c r="J457" s="574"/>
      <c r="K457" s="575"/>
    </row>
    <row r="458" spans="1:11" s="113" customFormat="1" ht="15" customHeight="1">
      <c r="A458" s="231"/>
      <c r="B458" s="231"/>
      <c r="C458" s="571"/>
      <c r="D458" s="572"/>
      <c r="E458" s="573"/>
      <c r="F458" s="231"/>
      <c r="G458" s="231"/>
      <c r="H458" s="231"/>
      <c r="I458" s="235"/>
      <c r="J458" s="574"/>
      <c r="K458" s="575"/>
    </row>
    <row r="459" spans="1:11" s="113" customFormat="1" ht="15" customHeight="1">
      <c r="A459" s="231"/>
      <c r="B459" s="231"/>
      <c r="C459" s="571"/>
      <c r="D459" s="572"/>
      <c r="E459" s="573"/>
      <c r="F459" s="231"/>
      <c r="G459" s="231"/>
      <c r="H459" s="231"/>
      <c r="I459" s="235"/>
      <c r="J459" s="574"/>
      <c r="K459" s="575"/>
    </row>
    <row r="460" spans="1:11" s="113" customFormat="1" ht="15" customHeight="1">
      <c r="A460" s="231"/>
      <c r="B460" s="231"/>
      <c r="C460" s="571"/>
      <c r="D460" s="572"/>
      <c r="E460" s="573"/>
      <c r="F460" s="231"/>
      <c r="G460" s="231"/>
      <c r="H460" s="231"/>
      <c r="I460" s="235"/>
      <c r="J460" s="574"/>
      <c r="K460" s="575"/>
    </row>
    <row r="461" spans="1:11" s="113" customFormat="1" ht="15" customHeight="1">
      <c r="A461" s="231"/>
      <c r="B461" s="231"/>
      <c r="C461" s="571"/>
      <c r="D461" s="572"/>
      <c r="E461" s="573"/>
      <c r="F461" s="231"/>
      <c r="G461" s="231"/>
      <c r="H461" s="231"/>
      <c r="I461" s="235"/>
      <c r="J461" s="574"/>
      <c r="K461" s="575"/>
    </row>
    <row r="462" spans="1:11" s="113" customFormat="1" ht="15" customHeight="1">
      <c r="A462" s="231"/>
      <c r="B462" s="231"/>
      <c r="C462" s="571"/>
      <c r="D462" s="572"/>
      <c r="E462" s="573"/>
      <c r="F462" s="231"/>
      <c r="G462" s="231"/>
      <c r="H462" s="231"/>
      <c r="I462" s="235"/>
      <c r="J462" s="574"/>
      <c r="K462" s="575"/>
    </row>
    <row r="463" spans="1:11" s="113" customFormat="1" ht="15" customHeight="1">
      <c r="A463" s="231"/>
      <c r="B463" s="231"/>
      <c r="C463" s="571"/>
      <c r="D463" s="572"/>
      <c r="E463" s="573"/>
      <c r="F463" s="231"/>
      <c r="G463" s="231"/>
      <c r="H463" s="231"/>
      <c r="I463" s="235"/>
      <c r="J463" s="574"/>
      <c r="K463" s="575"/>
    </row>
    <row r="464" spans="1:11" s="113" customFormat="1" ht="15" customHeight="1">
      <c r="A464" s="231"/>
      <c r="B464" s="231"/>
      <c r="C464" s="571"/>
      <c r="D464" s="572"/>
      <c r="E464" s="573"/>
      <c r="F464" s="231"/>
      <c r="G464" s="231"/>
      <c r="H464" s="231"/>
      <c r="I464" s="235"/>
      <c r="J464" s="574"/>
      <c r="K464" s="575"/>
    </row>
    <row r="465" spans="1:11" s="113" customFormat="1" ht="15" customHeight="1">
      <c r="A465" s="231"/>
      <c r="B465" s="231"/>
      <c r="C465" s="571"/>
      <c r="D465" s="572"/>
      <c r="E465" s="573"/>
      <c r="F465" s="231"/>
      <c r="G465" s="231"/>
      <c r="H465" s="231"/>
      <c r="I465" s="235"/>
      <c r="J465" s="574"/>
      <c r="K465" s="575"/>
    </row>
    <row r="466" spans="1:11" s="113" customFormat="1" ht="15" customHeight="1">
      <c r="A466" s="231"/>
      <c r="B466" s="231"/>
      <c r="C466" s="571"/>
      <c r="D466" s="572"/>
      <c r="E466" s="573"/>
      <c r="F466" s="231"/>
      <c r="G466" s="231"/>
      <c r="H466" s="231"/>
      <c r="I466" s="235"/>
      <c r="J466" s="574"/>
      <c r="K466" s="575"/>
    </row>
    <row r="467" spans="1:11" s="113" customFormat="1" ht="15" customHeight="1">
      <c r="A467" s="231"/>
      <c r="B467" s="231"/>
      <c r="C467" s="571"/>
      <c r="D467" s="572"/>
      <c r="E467" s="573"/>
      <c r="F467" s="231"/>
      <c r="G467" s="231"/>
      <c r="H467" s="231"/>
      <c r="I467" s="235"/>
      <c r="J467" s="574"/>
      <c r="K467" s="575"/>
    </row>
    <row r="468" spans="1:11" s="113" customFormat="1" ht="15" customHeight="1">
      <c r="A468" s="231"/>
      <c r="B468" s="231"/>
      <c r="C468" s="571"/>
      <c r="D468" s="572"/>
      <c r="E468" s="573"/>
      <c r="F468" s="231"/>
      <c r="G468" s="231"/>
      <c r="H468" s="231"/>
      <c r="I468" s="235"/>
      <c r="J468" s="574"/>
      <c r="K468" s="575"/>
    </row>
    <row r="469" spans="1:11" s="113" customFormat="1" ht="15" customHeight="1">
      <c r="A469" s="231"/>
      <c r="B469" s="231"/>
      <c r="C469" s="571"/>
      <c r="D469" s="572"/>
      <c r="E469" s="573"/>
      <c r="F469" s="231"/>
      <c r="G469" s="231"/>
      <c r="H469" s="231"/>
      <c r="I469" s="235"/>
      <c r="J469" s="574"/>
      <c r="K469" s="575"/>
    </row>
    <row r="470" spans="1:11" s="113" customFormat="1" ht="15" customHeight="1" thickBot="1">
      <c r="A470" s="231"/>
      <c r="B470" s="231"/>
      <c r="C470" s="571"/>
      <c r="D470" s="572"/>
      <c r="E470" s="573"/>
      <c r="F470" s="231"/>
      <c r="G470" s="231"/>
      <c r="H470" s="231"/>
      <c r="I470" s="235"/>
      <c r="J470" s="574"/>
      <c r="K470" s="575"/>
    </row>
    <row r="471" spans="1:11" s="211" customFormat="1" ht="15" customHeight="1" thickBot="1">
      <c r="A471" s="546" t="s">
        <v>70</v>
      </c>
      <c r="B471" s="547"/>
      <c r="C471" s="547"/>
      <c r="D471" s="547"/>
      <c r="E471" s="548"/>
      <c r="F471" s="226">
        <v>0</v>
      </c>
      <c r="G471" s="226">
        <v>0</v>
      </c>
      <c r="H471" s="226">
        <v>0</v>
      </c>
      <c r="I471" s="226">
        <v>0</v>
      </c>
      <c r="J471" s="549">
        <f>SUM(J448:K470)</f>
        <v>0</v>
      </c>
      <c r="K471" s="550"/>
    </row>
    <row r="474" spans="1:11" s="210" customFormat="1" ht="15" customHeight="1">
      <c r="A474" s="553" t="s">
        <v>300</v>
      </c>
      <c r="B474" s="554"/>
      <c r="C474" s="554"/>
      <c r="D474" s="554"/>
      <c r="E474" s="554"/>
      <c r="F474" s="554"/>
      <c r="G474" s="554"/>
      <c r="H474" s="554"/>
      <c r="I474" s="554"/>
      <c r="J474" s="554"/>
      <c r="K474" s="554"/>
    </row>
    <row r="476" spans="1:11" ht="30" customHeight="1">
      <c r="A476" s="555" t="s">
        <v>301</v>
      </c>
      <c r="B476" s="545"/>
      <c r="C476" s="545"/>
      <c r="D476" s="545"/>
      <c r="E476" s="545"/>
      <c r="F476" s="545"/>
      <c r="G476" s="545"/>
      <c r="H476" s="545"/>
      <c r="I476" s="545"/>
      <c r="J476" s="545"/>
      <c r="K476" s="545"/>
    </row>
    <row r="496" spans="1:11" ht="17.100000000000001" customHeight="1">
      <c r="A496" s="655" t="s">
        <v>209</v>
      </c>
      <c r="B496" s="655"/>
      <c r="C496" s="655"/>
      <c r="D496" s="655"/>
      <c r="E496" s="655"/>
      <c r="F496" s="655"/>
      <c r="G496" s="655"/>
      <c r="H496" s="655"/>
      <c r="I496" s="655"/>
      <c r="J496" s="655"/>
      <c r="K496" s="655"/>
    </row>
    <row r="497" spans="1:11" ht="17.100000000000001" customHeight="1">
      <c r="A497" s="655" t="s">
        <v>719</v>
      </c>
      <c r="B497" s="655"/>
      <c r="C497" s="655"/>
      <c r="D497" s="655"/>
      <c r="E497" s="655"/>
      <c r="F497" s="655"/>
      <c r="G497" s="655"/>
      <c r="H497" s="655"/>
      <c r="I497" s="655"/>
      <c r="J497" s="655"/>
      <c r="K497" s="655"/>
    </row>
    <row r="498" spans="1:11" ht="17.100000000000001" customHeight="1">
      <c r="A498" s="655" t="s">
        <v>576</v>
      </c>
      <c r="B498" s="655"/>
      <c r="C498" s="655"/>
      <c r="D498" s="655"/>
      <c r="E498" s="655"/>
      <c r="F498" s="655"/>
      <c r="G498" s="655"/>
      <c r="H498" s="655"/>
      <c r="I498" s="655"/>
      <c r="J498" s="655"/>
      <c r="K498" s="655"/>
    </row>
    <row r="500" spans="1:11" ht="13.5" thickBot="1">
      <c r="A500" s="85"/>
      <c r="B500" s="85"/>
      <c r="C500" s="86"/>
      <c r="D500" s="86"/>
      <c r="E500" s="87"/>
      <c r="F500" s="86"/>
      <c r="G500" s="87"/>
      <c r="H500" s="87"/>
      <c r="I500" s="87"/>
      <c r="J500" s="88"/>
      <c r="K500" s="88" t="s">
        <v>211</v>
      </c>
    </row>
    <row r="501" spans="1:11" ht="44.25" customHeight="1">
      <c r="A501" s="656" t="s">
        <v>258</v>
      </c>
      <c r="B501" s="658" t="s">
        <v>259</v>
      </c>
      <c r="C501" s="182" t="s">
        <v>559</v>
      </c>
      <c r="D501" s="656" t="s">
        <v>260</v>
      </c>
      <c r="E501" s="89" t="s">
        <v>214</v>
      </c>
      <c r="F501" s="659" t="s">
        <v>215</v>
      </c>
      <c r="G501" s="609"/>
      <c r="H501" s="659" t="s">
        <v>711</v>
      </c>
      <c r="I501" s="660"/>
      <c r="J501" s="659" t="s">
        <v>712</v>
      </c>
      <c r="K501" s="660"/>
    </row>
    <row r="502" spans="1:11" ht="12.95" customHeight="1" thickBot="1">
      <c r="A502" s="578"/>
      <c r="B502" s="560"/>
      <c r="C502" s="183"/>
      <c r="D502" s="578"/>
      <c r="E502" s="91" t="s">
        <v>70</v>
      </c>
      <c r="F502" s="92" t="s">
        <v>219</v>
      </c>
      <c r="G502" s="91" t="s">
        <v>70</v>
      </c>
      <c r="H502" s="92" t="s">
        <v>219</v>
      </c>
      <c r="I502" s="91" t="s">
        <v>70</v>
      </c>
      <c r="J502" s="92" t="s">
        <v>219</v>
      </c>
      <c r="K502" s="91" t="s">
        <v>70</v>
      </c>
    </row>
    <row r="503" spans="1:11" ht="18" customHeight="1">
      <c r="A503" s="642" t="s">
        <v>577</v>
      </c>
      <c r="B503" s="643" t="s">
        <v>578</v>
      </c>
      <c r="C503" s="184" t="s">
        <v>41</v>
      </c>
      <c r="D503" s="644" t="s">
        <v>579</v>
      </c>
      <c r="E503" s="645">
        <v>1</v>
      </c>
      <c r="F503" s="787">
        <v>0</v>
      </c>
      <c r="G503" s="645">
        <v>11900</v>
      </c>
      <c r="H503" s="787">
        <v>0</v>
      </c>
      <c r="I503" s="645">
        <v>11150</v>
      </c>
      <c r="J503" s="93">
        <v>0</v>
      </c>
      <c r="K503" s="94">
        <v>750</v>
      </c>
    </row>
    <row r="504" spans="1:11" ht="18" customHeight="1" thickBot="1">
      <c r="A504" s="628"/>
      <c r="B504" s="617"/>
      <c r="C504" s="218" t="s">
        <v>42</v>
      </c>
      <c r="D504" s="578"/>
      <c r="E504" s="646"/>
      <c r="F504" s="789"/>
      <c r="G504" s="646"/>
      <c r="H504" s="789"/>
      <c r="I504" s="646"/>
      <c r="J504" s="95">
        <v>0</v>
      </c>
      <c r="K504" s="96">
        <v>0</v>
      </c>
    </row>
    <row r="505" spans="1:11" ht="18" customHeight="1">
      <c r="A505" s="647" t="s">
        <v>220</v>
      </c>
      <c r="B505" s="97" t="s">
        <v>221</v>
      </c>
      <c r="C505" s="189" t="s">
        <v>41</v>
      </c>
      <c r="D505" s="651" t="s">
        <v>264</v>
      </c>
      <c r="E505" s="653">
        <v>0</v>
      </c>
      <c r="F505" s="778">
        <v>0</v>
      </c>
      <c r="G505" s="653">
        <v>0</v>
      </c>
      <c r="H505" s="778">
        <v>0</v>
      </c>
      <c r="I505" s="653">
        <v>0</v>
      </c>
      <c r="J505" s="106">
        <v>0</v>
      </c>
      <c r="K505" s="107">
        <v>0</v>
      </c>
    </row>
    <row r="506" spans="1:11" ht="18" customHeight="1" thickBot="1">
      <c r="A506" s="648"/>
      <c r="B506" s="101" t="s">
        <v>222</v>
      </c>
      <c r="C506" s="190" t="s">
        <v>42</v>
      </c>
      <c r="D506" s="652"/>
      <c r="E506" s="654"/>
      <c r="F506" s="780"/>
      <c r="G506" s="654"/>
      <c r="H506" s="780"/>
      <c r="I506" s="654"/>
      <c r="J506" s="104">
        <v>0</v>
      </c>
      <c r="K506" s="105">
        <v>0</v>
      </c>
    </row>
    <row r="507" spans="1:11" ht="18" customHeight="1">
      <c r="A507" s="649"/>
      <c r="B507" s="97" t="s">
        <v>223</v>
      </c>
      <c r="C507" s="194" t="s">
        <v>41</v>
      </c>
      <c r="D507" s="651" t="s">
        <v>264</v>
      </c>
      <c r="E507" s="653">
        <v>0</v>
      </c>
      <c r="F507" s="778">
        <v>0</v>
      </c>
      <c r="G507" s="653">
        <v>0</v>
      </c>
      <c r="H507" s="778">
        <v>0</v>
      </c>
      <c r="I507" s="653">
        <v>655</v>
      </c>
      <c r="J507" s="106">
        <v>0</v>
      </c>
      <c r="K507" s="107">
        <v>655</v>
      </c>
    </row>
    <row r="508" spans="1:11" ht="18" customHeight="1" thickBot="1">
      <c r="A508" s="650"/>
      <c r="B508" s="101" t="s">
        <v>224</v>
      </c>
      <c r="C508" s="101" t="s">
        <v>42</v>
      </c>
      <c r="D508" s="652"/>
      <c r="E508" s="654"/>
      <c r="F508" s="780"/>
      <c r="G508" s="654"/>
      <c r="H508" s="780"/>
      <c r="I508" s="654"/>
      <c r="J508" s="104">
        <v>0</v>
      </c>
      <c r="K508" s="105">
        <v>0</v>
      </c>
    </row>
    <row r="509" spans="1:11" ht="18" customHeight="1">
      <c r="A509" s="629" t="s">
        <v>577</v>
      </c>
      <c r="B509" s="629" t="s">
        <v>578</v>
      </c>
      <c r="C509" s="196" t="s">
        <v>41</v>
      </c>
      <c r="D509" s="772" t="s">
        <v>579</v>
      </c>
      <c r="E509" s="772">
        <f t="shared" ref="E509:K509" si="12">(E503+E505)-E507</f>
        <v>1</v>
      </c>
      <c r="F509" s="758">
        <f t="shared" si="12"/>
        <v>0</v>
      </c>
      <c r="G509" s="772">
        <f t="shared" si="12"/>
        <v>11900</v>
      </c>
      <c r="H509" s="758">
        <f t="shared" si="12"/>
        <v>0</v>
      </c>
      <c r="I509" s="772">
        <f t="shared" si="12"/>
        <v>10495</v>
      </c>
      <c r="J509" s="109">
        <f t="shared" si="12"/>
        <v>0</v>
      </c>
      <c r="K509" s="110">
        <f t="shared" si="12"/>
        <v>95</v>
      </c>
    </row>
    <row r="510" spans="1:11" ht="18" customHeight="1" thickBot="1">
      <c r="A510" s="630"/>
      <c r="B510" s="630"/>
      <c r="C510" s="219" t="s">
        <v>42</v>
      </c>
      <c r="D510" s="774"/>
      <c r="E510" s="774"/>
      <c r="F510" s="760"/>
      <c r="G510" s="774"/>
      <c r="H510" s="760"/>
      <c r="I510" s="774"/>
      <c r="J510" s="111">
        <f>(J504+J506)-J508</f>
        <v>0</v>
      </c>
      <c r="K510" s="112">
        <f>(K504+K506)-K508</f>
        <v>0</v>
      </c>
    </row>
    <row r="511" spans="1:11" ht="18" customHeight="1">
      <c r="A511" s="635" t="s">
        <v>225</v>
      </c>
      <c r="B511" s="764"/>
      <c r="C511" s="637"/>
      <c r="D511" s="637"/>
      <c r="E511" s="637"/>
      <c r="F511" s="637"/>
      <c r="G511" s="765"/>
      <c r="H511" s="608" t="s">
        <v>41</v>
      </c>
      <c r="I511" s="609"/>
      <c r="J511" s="106">
        <v>0</v>
      </c>
      <c r="K511" s="107">
        <v>0</v>
      </c>
    </row>
    <row r="512" spans="1:11" ht="18" customHeight="1" thickBot="1">
      <c r="A512" s="636"/>
      <c r="B512" s="766"/>
      <c r="C512" s="767"/>
      <c r="D512" s="767"/>
      <c r="E512" s="767"/>
      <c r="F512" s="767"/>
      <c r="G512" s="768"/>
      <c r="H512" s="610" t="s">
        <v>42</v>
      </c>
      <c r="I512" s="611"/>
      <c r="J512" s="104">
        <v>0</v>
      </c>
      <c r="K512" s="105">
        <v>0</v>
      </c>
    </row>
    <row r="513" spans="1:12" ht="18" customHeight="1">
      <c r="A513" s="602" t="s">
        <v>227</v>
      </c>
      <c r="B513" s="603"/>
      <c r="C513" s="603"/>
      <c r="D513" s="603"/>
      <c r="E513" s="603"/>
      <c r="F513" s="603"/>
      <c r="G513" s="604"/>
      <c r="H513" s="608" t="s">
        <v>41</v>
      </c>
      <c r="I513" s="609"/>
      <c r="J513" s="106">
        <f>J509-J511</f>
        <v>0</v>
      </c>
      <c r="K513" s="107">
        <f>K509-K511</f>
        <v>95</v>
      </c>
    </row>
    <row r="514" spans="1:12" ht="18" customHeight="1" thickBot="1">
      <c r="A514" s="605"/>
      <c r="B514" s="606"/>
      <c r="C514" s="606"/>
      <c r="D514" s="606"/>
      <c r="E514" s="606"/>
      <c r="F514" s="606"/>
      <c r="G514" s="607"/>
      <c r="H514" s="610" t="s">
        <v>42</v>
      </c>
      <c r="I514" s="611"/>
      <c r="J514" s="104">
        <f>J510-J512</f>
        <v>0</v>
      </c>
      <c r="K514" s="105">
        <f>K510-K512</f>
        <v>0</v>
      </c>
    </row>
    <row r="515" spans="1:12" ht="18" customHeight="1">
      <c r="A515" s="602" t="s">
        <v>713</v>
      </c>
      <c r="B515" s="603"/>
      <c r="C515" s="603"/>
      <c r="D515" s="603"/>
      <c r="E515" s="603"/>
      <c r="F515" s="603"/>
      <c r="G515" s="604"/>
      <c r="H515" s="608" t="s">
        <v>41</v>
      </c>
      <c r="I515" s="609"/>
      <c r="J515" s="106">
        <v>0</v>
      </c>
      <c r="K515" s="107">
        <v>80</v>
      </c>
    </row>
    <row r="516" spans="1:12" ht="18" customHeight="1" thickBot="1">
      <c r="A516" s="605"/>
      <c r="B516" s="606"/>
      <c r="C516" s="606"/>
      <c r="D516" s="606"/>
      <c r="E516" s="606"/>
      <c r="F516" s="606"/>
      <c r="G516" s="607"/>
      <c r="H516" s="610" t="s">
        <v>42</v>
      </c>
      <c r="I516" s="611"/>
      <c r="J516" s="104">
        <v>0</v>
      </c>
      <c r="K516" s="105">
        <v>0</v>
      </c>
    </row>
    <row r="517" spans="1:12" ht="18" customHeight="1">
      <c r="A517" s="602" t="s">
        <v>228</v>
      </c>
      <c r="B517" s="603"/>
      <c r="C517" s="603"/>
      <c r="D517" s="603"/>
      <c r="E517" s="603"/>
      <c r="F517" s="603"/>
      <c r="G517" s="604"/>
      <c r="H517" s="608" t="s">
        <v>41</v>
      </c>
      <c r="I517" s="609"/>
      <c r="J517" s="106">
        <f>J513-J515</f>
        <v>0</v>
      </c>
      <c r="K517" s="107">
        <f>K513-K515</f>
        <v>15</v>
      </c>
    </row>
    <row r="518" spans="1:12" ht="18" customHeight="1" thickBot="1">
      <c r="A518" s="605"/>
      <c r="B518" s="606"/>
      <c r="C518" s="606"/>
      <c r="D518" s="606"/>
      <c r="E518" s="606"/>
      <c r="F518" s="606"/>
      <c r="G518" s="607"/>
      <c r="H518" s="610" t="s">
        <v>42</v>
      </c>
      <c r="I518" s="611"/>
      <c r="J518" s="104">
        <f>J514-J516</f>
        <v>0</v>
      </c>
      <c r="K518" s="105">
        <f>K514-K516</f>
        <v>0</v>
      </c>
    </row>
    <row r="519" spans="1:12" ht="18" customHeight="1">
      <c r="A519" s="612" t="s">
        <v>714</v>
      </c>
      <c r="B519" s="603"/>
      <c r="C519" s="603"/>
      <c r="D519" s="613"/>
      <c r="E519" s="618" t="s">
        <v>229</v>
      </c>
      <c r="F519" s="619"/>
      <c r="G519" s="619"/>
      <c r="H519" s="619"/>
      <c r="I519" s="620"/>
      <c r="J519" s="114">
        <v>0</v>
      </c>
      <c r="K519" s="115">
        <f>(K515+K516)/(K503+K504)*100</f>
        <v>10.666666666666668</v>
      </c>
    </row>
    <row r="520" spans="1:12" ht="18" customHeight="1">
      <c r="A520" s="614"/>
      <c r="B520" s="615"/>
      <c r="C520" s="615"/>
      <c r="D520" s="616"/>
      <c r="E520" s="621" t="s">
        <v>230</v>
      </c>
      <c r="F520" s="622"/>
      <c r="G520" s="622"/>
      <c r="H520" s="622"/>
      <c r="I520" s="623"/>
      <c r="J520" s="116">
        <v>0</v>
      </c>
      <c r="K520" s="221">
        <f>(K515+K516)/(K509+K510)*100</f>
        <v>84.210526315789465</v>
      </c>
    </row>
    <row r="521" spans="1:12" ht="18" customHeight="1" thickBot="1">
      <c r="A521" s="605"/>
      <c r="B521" s="606"/>
      <c r="C521" s="606"/>
      <c r="D521" s="617"/>
      <c r="E521" s="624" t="s">
        <v>231</v>
      </c>
      <c r="F521" s="625"/>
      <c r="G521" s="625"/>
      <c r="H521" s="625"/>
      <c r="I521" s="626"/>
      <c r="J521" s="118">
        <v>0</v>
      </c>
      <c r="K521" s="275">
        <f>(K515+K516)/(K513+K514)*100</f>
        <v>84.210526315789465</v>
      </c>
    </row>
    <row r="524" spans="1:12" ht="20.25" customHeight="1">
      <c r="A524" s="553" t="s">
        <v>562</v>
      </c>
      <c r="B524" s="554"/>
      <c r="C524" s="554"/>
      <c r="D524" s="554"/>
      <c r="E524" s="554"/>
      <c r="F524" s="554"/>
      <c r="G524" s="554"/>
      <c r="H524" s="554"/>
      <c r="I524" s="554"/>
      <c r="J524" s="554"/>
      <c r="K524" s="554"/>
    </row>
    <row r="525" spans="1:12" ht="15">
      <c r="A525" s="207"/>
      <c r="B525" s="143"/>
      <c r="C525" s="143"/>
      <c r="D525" s="143"/>
      <c r="E525" s="143"/>
      <c r="F525" s="143"/>
      <c r="G525" s="143"/>
      <c r="H525" s="143"/>
      <c r="I525" s="143"/>
      <c r="J525" s="143"/>
      <c r="K525" s="146"/>
    </row>
    <row r="526" spans="1:12">
      <c r="A526" s="599" t="s">
        <v>266</v>
      </c>
      <c r="B526" s="600"/>
      <c r="C526" s="600"/>
      <c r="D526" s="600"/>
      <c r="E526" s="600"/>
      <c r="F526" s="600"/>
      <c r="G526" s="600"/>
      <c r="H526" s="600"/>
      <c r="I526" s="600"/>
      <c r="J526" s="600"/>
      <c r="K526" s="600"/>
    </row>
    <row r="527" spans="1:12" ht="15">
      <c r="A527" s="145"/>
      <c r="B527" s="143"/>
      <c r="C527" s="143"/>
      <c r="D527" s="143"/>
      <c r="E527" s="143"/>
      <c r="F527" s="143"/>
      <c r="G527" s="143"/>
      <c r="H527" s="143"/>
      <c r="I527" s="143"/>
      <c r="J527" s="143"/>
      <c r="K527" s="146"/>
    </row>
    <row r="528" spans="1:12" ht="29.25" customHeight="1">
      <c r="A528" s="601" t="s">
        <v>267</v>
      </c>
      <c r="B528" s="746"/>
      <c r="C528" s="746"/>
      <c r="D528" s="746"/>
      <c r="E528" s="746"/>
      <c r="F528" s="746"/>
      <c r="G528" s="746"/>
      <c r="H528" s="746"/>
      <c r="I528" s="746"/>
      <c r="J528" s="746"/>
      <c r="K528" s="746"/>
      <c r="L528" s="238"/>
    </row>
    <row r="529" spans="1:11" ht="15">
      <c r="A529" s="145"/>
      <c r="B529" s="143"/>
      <c r="C529" s="143"/>
      <c r="D529" s="143"/>
      <c r="E529" s="143"/>
      <c r="F529" s="143"/>
      <c r="G529" s="143"/>
      <c r="H529" s="143"/>
      <c r="I529" s="143"/>
      <c r="J529" s="143"/>
      <c r="K529" s="146"/>
    </row>
    <row r="530" spans="1:11" ht="38.25" customHeight="1">
      <c r="A530" s="588" t="s">
        <v>807</v>
      </c>
      <c r="B530" s="588"/>
      <c r="C530" s="588"/>
      <c r="D530" s="588"/>
      <c r="E530" s="588"/>
      <c r="F530" s="588"/>
      <c r="G530" s="588"/>
      <c r="H530" s="588"/>
      <c r="I530" s="588"/>
      <c r="J530" s="588"/>
      <c r="K530" s="588"/>
    </row>
    <row r="531" spans="1:11" ht="15">
      <c r="A531" s="145"/>
      <c r="B531" s="143"/>
      <c r="C531" s="143"/>
      <c r="D531" s="143"/>
      <c r="E531" s="143"/>
      <c r="F531" s="143"/>
      <c r="G531" s="143"/>
      <c r="H531" s="143"/>
      <c r="I531" s="143"/>
      <c r="J531" s="143"/>
      <c r="K531" s="146"/>
    </row>
    <row r="532" spans="1:11" ht="15">
      <c r="A532" s="145"/>
      <c r="B532" s="143"/>
      <c r="C532" s="143"/>
      <c r="D532" s="143"/>
      <c r="E532" s="143"/>
      <c r="F532" s="143"/>
      <c r="G532" s="143"/>
      <c r="H532" s="143"/>
      <c r="I532" s="143"/>
      <c r="J532" s="143"/>
      <c r="K532" s="146"/>
    </row>
    <row r="533" spans="1:11" ht="15">
      <c r="A533" s="145"/>
      <c r="B533" s="143"/>
      <c r="C533" s="143"/>
      <c r="D533" s="143"/>
      <c r="E533" s="143"/>
      <c r="F533" s="143"/>
      <c r="G533" s="143"/>
      <c r="H533" s="143"/>
      <c r="I533" s="143"/>
      <c r="J533" s="143"/>
      <c r="K533" s="146"/>
    </row>
    <row r="534" spans="1:11" ht="15">
      <c r="A534" s="591" t="s">
        <v>269</v>
      </c>
      <c r="B534" s="592"/>
      <c r="C534" s="592"/>
      <c r="D534" s="592"/>
      <c r="E534" s="592"/>
      <c r="F534" s="592"/>
      <c r="G534" s="592"/>
      <c r="H534" s="592"/>
      <c r="I534" s="592"/>
      <c r="J534" s="592"/>
      <c r="K534" s="592"/>
    </row>
    <row r="535" spans="1:11" ht="15">
      <c r="A535" s="145"/>
      <c r="B535" s="143"/>
      <c r="C535" s="143"/>
      <c r="D535" s="143"/>
      <c r="E535" s="143"/>
      <c r="F535" s="143"/>
      <c r="G535" s="143"/>
      <c r="H535" s="143"/>
      <c r="I535" s="143"/>
      <c r="J535" s="143"/>
      <c r="K535" s="146"/>
    </row>
    <row r="536" spans="1:11" ht="15">
      <c r="A536" s="593" t="s">
        <v>564</v>
      </c>
      <c r="B536" s="592"/>
      <c r="C536" s="592"/>
      <c r="D536" s="592"/>
      <c r="E536" s="208" t="s">
        <v>271</v>
      </c>
      <c r="F536" s="594">
        <v>79809.710000000006</v>
      </c>
      <c r="G536" s="594"/>
      <c r="H536" s="4"/>
      <c r="I536" s="4"/>
      <c r="J536" s="143"/>
      <c r="K536" s="146"/>
    </row>
    <row r="537" spans="1:11" ht="15.75" thickBot="1">
      <c r="A537" s="595" t="s">
        <v>277</v>
      </c>
      <c r="B537" s="596"/>
      <c r="C537" s="596"/>
      <c r="D537" s="596"/>
      <c r="E537" s="209" t="s">
        <v>271</v>
      </c>
      <c r="F537" s="1100">
        <f>SUM(F536:G536)</f>
        <v>79809.710000000006</v>
      </c>
      <c r="G537" s="1100"/>
      <c r="H537" s="143"/>
      <c r="I537" s="143"/>
      <c r="J537" s="598"/>
      <c r="K537" s="598"/>
    </row>
    <row r="538" spans="1:11" ht="15.75" thickTop="1">
      <c r="A538" s="145"/>
      <c r="B538" s="143"/>
      <c r="C538" s="143"/>
      <c r="D538" s="143"/>
      <c r="E538" s="143"/>
      <c r="F538" s="143"/>
      <c r="G538" s="143"/>
      <c r="H538" s="143"/>
      <c r="I538" s="143"/>
      <c r="J538" s="143"/>
      <c r="K538" s="146"/>
    </row>
    <row r="539" spans="1:11" ht="15">
      <c r="A539" s="145"/>
      <c r="B539" s="143"/>
      <c r="C539" s="143"/>
      <c r="D539" s="143"/>
      <c r="E539" s="143"/>
      <c r="F539" s="143"/>
      <c r="G539" s="143"/>
      <c r="H539" s="143"/>
      <c r="I539" s="143"/>
      <c r="J539" s="143"/>
      <c r="K539" s="146"/>
    </row>
    <row r="540" spans="1:11" ht="15">
      <c r="A540" s="145"/>
      <c r="B540" s="143"/>
      <c r="C540" s="143"/>
      <c r="D540" s="143"/>
      <c r="E540" s="143"/>
      <c r="F540" s="143"/>
      <c r="G540" s="143"/>
      <c r="H540" s="143"/>
      <c r="I540" s="143"/>
      <c r="J540" s="143"/>
      <c r="K540" s="146"/>
    </row>
    <row r="541" spans="1:11" ht="27.75" customHeight="1">
      <c r="A541" s="551" t="s">
        <v>325</v>
      </c>
      <c r="B541" s="552"/>
      <c r="C541" s="552"/>
      <c r="D541" s="552"/>
      <c r="E541" s="552"/>
      <c r="F541" s="552"/>
      <c r="G541" s="552"/>
      <c r="H541" s="552"/>
      <c r="I541" s="552"/>
      <c r="J541" s="552"/>
      <c r="K541" s="552"/>
    </row>
    <row r="545" spans="1:11" s="210" customFormat="1" ht="15" customHeight="1">
      <c r="A545" s="553" t="s">
        <v>300</v>
      </c>
      <c r="B545" s="554"/>
      <c r="C545" s="554"/>
      <c r="D545" s="554"/>
      <c r="E545" s="554"/>
      <c r="F545" s="554"/>
      <c r="G545" s="554"/>
      <c r="H545" s="554"/>
      <c r="I545" s="554"/>
      <c r="J545" s="554"/>
      <c r="K545" s="554"/>
    </row>
    <row r="547" spans="1:11" ht="30" customHeight="1">
      <c r="A547" s="555" t="s">
        <v>301</v>
      </c>
      <c r="B547" s="545"/>
      <c r="C547" s="545"/>
      <c r="D547" s="545"/>
      <c r="E547" s="545"/>
      <c r="F547" s="545"/>
      <c r="G547" s="545"/>
      <c r="H547" s="545"/>
      <c r="I547" s="545"/>
      <c r="J547" s="545"/>
      <c r="K547" s="545"/>
    </row>
    <row r="550" spans="1:11" ht="17.100000000000001" customHeight="1">
      <c r="A550" s="556" t="s">
        <v>302</v>
      </c>
      <c r="B550" s="592"/>
      <c r="C550" s="592"/>
      <c r="D550" s="592"/>
      <c r="E550" s="592"/>
      <c r="F550" s="592"/>
      <c r="G550" s="592"/>
      <c r="H550" s="592"/>
      <c r="I550" s="592"/>
      <c r="J550" s="592"/>
      <c r="K550" s="592"/>
    </row>
    <row r="552" spans="1:11" ht="30" customHeight="1">
      <c r="A552" s="555" t="s">
        <v>301</v>
      </c>
      <c r="B552" s="545"/>
      <c r="C552" s="545"/>
      <c r="D552" s="545"/>
      <c r="E552" s="545"/>
      <c r="F552" s="545"/>
      <c r="G552" s="545"/>
      <c r="H552" s="545"/>
      <c r="I552" s="545"/>
      <c r="J552" s="545"/>
      <c r="K552" s="545"/>
    </row>
  </sheetData>
  <mergeCells count="669">
    <mergeCell ref="A4:K4"/>
    <mergeCell ref="A6:K6"/>
    <mergeCell ref="A10:K10"/>
    <mergeCell ref="A11:K11"/>
    <mergeCell ref="A13:K13"/>
    <mergeCell ref="A15:K15"/>
    <mergeCell ref="A24:K24"/>
    <mergeCell ref="A26:K26"/>
    <mergeCell ref="A27:K27"/>
    <mergeCell ref="A29:K29"/>
    <mergeCell ref="A30:K30"/>
    <mergeCell ref="A31:K31"/>
    <mergeCell ref="A17:K17"/>
    <mergeCell ref="A18:K18"/>
    <mergeCell ref="B20:K20"/>
    <mergeCell ref="B21:K21"/>
    <mergeCell ref="B22:K22"/>
    <mergeCell ref="B23:K23"/>
    <mergeCell ref="A41:K41"/>
    <mergeCell ref="A42:K42"/>
    <mergeCell ref="A44:K44"/>
    <mergeCell ref="A46:K46"/>
    <mergeCell ref="A47:K47"/>
    <mergeCell ref="A49:K49"/>
    <mergeCell ref="A32:K32"/>
    <mergeCell ref="A34:K34"/>
    <mergeCell ref="A36:K36"/>
    <mergeCell ref="A38:K38"/>
    <mergeCell ref="A39:K39"/>
    <mergeCell ref="A40:K40"/>
    <mergeCell ref="A60:K60"/>
    <mergeCell ref="A62:K62"/>
    <mergeCell ref="A64:K64"/>
    <mergeCell ref="A66:B66"/>
    <mergeCell ref="A67:B67"/>
    <mergeCell ref="A68:B68"/>
    <mergeCell ref="A51:K51"/>
    <mergeCell ref="A52:K52"/>
    <mergeCell ref="A53:K53"/>
    <mergeCell ref="A55:K55"/>
    <mergeCell ref="A56:K56"/>
    <mergeCell ref="A58:K58"/>
    <mergeCell ref="A70:K70"/>
    <mergeCell ref="A72:K72"/>
    <mergeCell ref="A74:C74"/>
    <mergeCell ref="A76:K76"/>
    <mergeCell ref="A77:A78"/>
    <mergeCell ref="B77:B78"/>
    <mergeCell ref="C77:D77"/>
    <mergeCell ref="E77:H77"/>
    <mergeCell ref="I77:J77"/>
    <mergeCell ref="K77:K78"/>
    <mergeCell ref="A102:B103"/>
    <mergeCell ref="C102:D102"/>
    <mergeCell ref="F102:G102"/>
    <mergeCell ref="H102:I102"/>
    <mergeCell ref="J102:K102"/>
    <mergeCell ref="C103:D103"/>
    <mergeCell ref="A91:K91"/>
    <mergeCell ref="A93:K93"/>
    <mergeCell ref="A95:K95"/>
    <mergeCell ref="A98:K98"/>
    <mergeCell ref="A99:K99"/>
    <mergeCell ref="A100:K100"/>
    <mergeCell ref="A106:A109"/>
    <mergeCell ref="C106:D106"/>
    <mergeCell ref="E106:E107"/>
    <mergeCell ref="F106:F107"/>
    <mergeCell ref="G106:G107"/>
    <mergeCell ref="H106:H107"/>
    <mergeCell ref="I106:I107"/>
    <mergeCell ref="C107:D107"/>
    <mergeCell ref="A104:B105"/>
    <mergeCell ref="C104:D104"/>
    <mergeCell ref="E104:E105"/>
    <mergeCell ref="F104:F105"/>
    <mergeCell ref="G104:G105"/>
    <mergeCell ref="H104:H105"/>
    <mergeCell ref="C108:D108"/>
    <mergeCell ref="E108:E109"/>
    <mergeCell ref="F108:F109"/>
    <mergeCell ref="G108:G109"/>
    <mergeCell ref="H108:H109"/>
    <mergeCell ref="I108:I109"/>
    <mergeCell ref="C109:D109"/>
    <mergeCell ref="I104:I105"/>
    <mergeCell ref="C105:D105"/>
    <mergeCell ref="I110:I111"/>
    <mergeCell ref="C111:D111"/>
    <mergeCell ref="A112:A113"/>
    <mergeCell ref="B112:G113"/>
    <mergeCell ref="H112:I112"/>
    <mergeCell ref="H113:I113"/>
    <mergeCell ref="A110:B111"/>
    <mergeCell ref="C110:D110"/>
    <mergeCell ref="E110:E111"/>
    <mergeCell ref="F110:F111"/>
    <mergeCell ref="G110:G111"/>
    <mergeCell ref="H110:H111"/>
    <mergeCell ref="A118:G119"/>
    <mergeCell ref="H118:I118"/>
    <mergeCell ref="H119:I119"/>
    <mergeCell ref="A120:D122"/>
    <mergeCell ref="E120:I120"/>
    <mergeCell ref="E121:I121"/>
    <mergeCell ref="E122:I122"/>
    <mergeCell ref="A114:G115"/>
    <mergeCell ref="H114:I114"/>
    <mergeCell ref="H115:I115"/>
    <mergeCell ref="A116:G117"/>
    <mergeCell ref="H116:I116"/>
    <mergeCell ref="H117:I117"/>
    <mergeCell ref="C150:D150"/>
    <mergeCell ref="A151:B152"/>
    <mergeCell ref="C151:D151"/>
    <mergeCell ref="E151:E152"/>
    <mergeCell ref="F151:F152"/>
    <mergeCell ref="G151:G152"/>
    <mergeCell ref="A123:K123"/>
    <mergeCell ref="A125:K125"/>
    <mergeCell ref="A145:K145"/>
    <mergeCell ref="A146:K146"/>
    <mergeCell ref="A147:K147"/>
    <mergeCell ref="A149:B150"/>
    <mergeCell ref="C149:D149"/>
    <mergeCell ref="F149:G149"/>
    <mergeCell ref="H149:I149"/>
    <mergeCell ref="J149:K149"/>
    <mergeCell ref="H151:H152"/>
    <mergeCell ref="I151:I152"/>
    <mergeCell ref="C152:D152"/>
    <mergeCell ref="C153:D153"/>
    <mergeCell ref="E153:E154"/>
    <mergeCell ref="F153:F154"/>
    <mergeCell ref="G153:G154"/>
    <mergeCell ref="H153:H154"/>
    <mergeCell ref="I153:I154"/>
    <mergeCell ref="A157:B158"/>
    <mergeCell ref="C157:D157"/>
    <mergeCell ref="E157:E158"/>
    <mergeCell ref="F157:F158"/>
    <mergeCell ref="G157:G158"/>
    <mergeCell ref="H157:H158"/>
    <mergeCell ref="I157:I158"/>
    <mergeCell ref="C158:D158"/>
    <mergeCell ref="A153:A156"/>
    <mergeCell ref="C154:D154"/>
    <mergeCell ref="C155:D155"/>
    <mergeCell ref="E155:E156"/>
    <mergeCell ref="F155:F156"/>
    <mergeCell ref="G155:G156"/>
    <mergeCell ref="H155:H156"/>
    <mergeCell ref="I155:I156"/>
    <mergeCell ref="C156:D156"/>
    <mergeCell ref="A163:G164"/>
    <mergeCell ref="H163:I163"/>
    <mergeCell ref="H164:I164"/>
    <mergeCell ref="A165:G166"/>
    <mergeCell ref="H165:I165"/>
    <mergeCell ref="H166:I166"/>
    <mergeCell ref="A159:A160"/>
    <mergeCell ref="B159:G160"/>
    <mergeCell ref="H159:I159"/>
    <mergeCell ref="H160:I160"/>
    <mergeCell ref="A161:G162"/>
    <mergeCell ref="H161:I161"/>
    <mergeCell ref="H162:I162"/>
    <mergeCell ref="A175:K175"/>
    <mergeCell ref="A178:K178"/>
    <mergeCell ref="A180:K180"/>
    <mergeCell ref="A181:K181"/>
    <mergeCell ref="A183:K183"/>
    <mergeCell ref="A184:K184"/>
    <mergeCell ref="A167:D169"/>
    <mergeCell ref="E167:I167"/>
    <mergeCell ref="E168:I168"/>
    <mergeCell ref="E169:I169"/>
    <mergeCell ref="A170:K170"/>
    <mergeCell ref="A173:K173"/>
    <mergeCell ref="A186:K186"/>
    <mergeCell ref="A197:K197"/>
    <mergeCell ref="A198:K198"/>
    <mergeCell ref="A199:K199"/>
    <mergeCell ref="A202:A203"/>
    <mergeCell ref="B202:B203"/>
    <mergeCell ref="D202:D203"/>
    <mergeCell ref="F202:G202"/>
    <mergeCell ref="H202:I202"/>
    <mergeCell ref="J202:K202"/>
    <mergeCell ref="H204:H205"/>
    <mergeCell ref="I204:I205"/>
    <mergeCell ref="A206:A209"/>
    <mergeCell ref="D206:D207"/>
    <mergeCell ref="E206:E207"/>
    <mergeCell ref="F206:F207"/>
    <mergeCell ref="G206:G207"/>
    <mergeCell ref="H206:H207"/>
    <mergeCell ref="I206:I207"/>
    <mergeCell ref="D208:D209"/>
    <mergeCell ref="A204:A205"/>
    <mergeCell ref="B204:B205"/>
    <mergeCell ref="D204:D205"/>
    <mergeCell ref="E204:E205"/>
    <mergeCell ref="F204:F205"/>
    <mergeCell ref="G204:G205"/>
    <mergeCell ref="G210:G211"/>
    <mergeCell ref="H210:H211"/>
    <mergeCell ref="I210:I211"/>
    <mergeCell ref="A212:A213"/>
    <mergeCell ref="B212:G213"/>
    <mergeCell ref="H212:I212"/>
    <mergeCell ref="H213:I213"/>
    <mergeCell ref="E208:E209"/>
    <mergeCell ref="F208:F209"/>
    <mergeCell ref="G208:G209"/>
    <mergeCell ref="H208:H209"/>
    <mergeCell ref="I208:I209"/>
    <mergeCell ref="A210:A211"/>
    <mergeCell ref="B210:B211"/>
    <mergeCell ref="D210:D211"/>
    <mergeCell ref="E210:E211"/>
    <mergeCell ref="F210:F211"/>
    <mergeCell ref="A218:G219"/>
    <mergeCell ref="H218:I218"/>
    <mergeCell ref="H219:I219"/>
    <mergeCell ref="A220:D222"/>
    <mergeCell ref="E220:I220"/>
    <mergeCell ref="E221:I221"/>
    <mergeCell ref="E222:I222"/>
    <mergeCell ref="A214:G215"/>
    <mergeCell ref="H214:I214"/>
    <mergeCell ref="H215:I215"/>
    <mergeCell ref="A216:G217"/>
    <mergeCell ref="H216:I216"/>
    <mergeCell ref="H217:I217"/>
    <mergeCell ref="A238:K238"/>
    <mergeCell ref="A240:D240"/>
    <mergeCell ref="F240:G240"/>
    <mergeCell ref="A241:D241"/>
    <mergeCell ref="F241:G241"/>
    <mergeCell ref="J241:K241"/>
    <mergeCell ref="A225:K225"/>
    <mergeCell ref="A227:K227"/>
    <mergeCell ref="A228:K228"/>
    <mergeCell ref="A230:K230"/>
    <mergeCell ref="A232:K232"/>
    <mergeCell ref="A234:K234"/>
    <mergeCell ref="J248:K249"/>
    <mergeCell ref="C250:E250"/>
    <mergeCell ref="J250:K250"/>
    <mergeCell ref="C251:E251"/>
    <mergeCell ref="J251:K251"/>
    <mergeCell ref="C252:E252"/>
    <mergeCell ref="J252:K252"/>
    <mergeCell ref="A245:K245"/>
    <mergeCell ref="A247:A249"/>
    <mergeCell ref="B247:B249"/>
    <mergeCell ref="C247:E247"/>
    <mergeCell ref="F247:G247"/>
    <mergeCell ref="H247:K247"/>
    <mergeCell ref="C248:E249"/>
    <mergeCell ref="F248:F249"/>
    <mergeCell ref="G248:G249"/>
    <mergeCell ref="H248:I248"/>
    <mergeCell ref="C256:E256"/>
    <mergeCell ref="J256:K256"/>
    <mergeCell ref="C257:E257"/>
    <mergeCell ref="J257:K257"/>
    <mergeCell ref="C258:E258"/>
    <mergeCell ref="J258:K258"/>
    <mergeCell ref="C253:E253"/>
    <mergeCell ref="J253:K253"/>
    <mergeCell ref="C254:E254"/>
    <mergeCell ref="J254:K254"/>
    <mergeCell ref="C255:E255"/>
    <mergeCell ref="J255:K255"/>
    <mergeCell ref="A259:E259"/>
    <mergeCell ref="J259:K259"/>
    <mergeCell ref="A262:K262"/>
    <mergeCell ref="A264:K264"/>
    <mergeCell ref="A267:A268"/>
    <mergeCell ref="B267:B268"/>
    <mergeCell ref="D267:D268"/>
    <mergeCell ref="F267:G267"/>
    <mergeCell ref="H267:I267"/>
    <mergeCell ref="J267:K267"/>
    <mergeCell ref="H269:H270"/>
    <mergeCell ref="I269:I270"/>
    <mergeCell ref="A271:A274"/>
    <mergeCell ref="D271:D272"/>
    <mergeCell ref="E271:E272"/>
    <mergeCell ref="F271:F272"/>
    <mergeCell ref="G271:G272"/>
    <mergeCell ref="H271:H272"/>
    <mergeCell ref="I271:I272"/>
    <mergeCell ref="D273:D274"/>
    <mergeCell ref="A269:A270"/>
    <mergeCell ref="B269:B270"/>
    <mergeCell ref="D269:D270"/>
    <mergeCell ref="E269:E270"/>
    <mergeCell ref="F269:F270"/>
    <mergeCell ref="G269:G270"/>
    <mergeCell ref="E273:E274"/>
    <mergeCell ref="F273:F274"/>
    <mergeCell ref="G273:G274"/>
    <mergeCell ref="H273:H274"/>
    <mergeCell ref="I273:I274"/>
    <mergeCell ref="A275:A276"/>
    <mergeCell ref="B275:B276"/>
    <mergeCell ref="D275:D276"/>
    <mergeCell ref="E275:E276"/>
    <mergeCell ref="F275:F276"/>
    <mergeCell ref="A279:G280"/>
    <mergeCell ref="H279:I279"/>
    <mergeCell ref="H280:I280"/>
    <mergeCell ref="A281:G282"/>
    <mergeCell ref="H281:I281"/>
    <mergeCell ref="H282:I282"/>
    <mergeCell ref="G275:G276"/>
    <mergeCell ref="H275:H276"/>
    <mergeCell ref="I275:I276"/>
    <mergeCell ref="A277:A278"/>
    <mergeCell ref="B277:G278"/>
    <mergeCell ref="H277:I277"/>
    <mergeCell ref="H278:I278"/>
    <mergeCell ref="A289:K289"/>
    <mergeCell ref="A292:K292"/>
    <mergeCell ref="A294:K294"/>
    <mergeCell ref="A296:K296"/>
    <mergeCell ref="A299:K299"/>
    <mergeCell ref="A301:K301"/>
    <mergeCell ref="A283:G284"/>
    <mergeCell ref="H283:I283"/>
    <mergeCell ref="H284:I284"/>
    <mergeCell ref="A285:D287"/>
    <mergeCell ref="E285:I285"/>
    <mergeCell ref="E286:I286"/>
    <mergeCell ref="E287:I287"/>
    <mergeCell ref="A297:K297"/>
    <mergeCell ref="A298:K298"/>
    <mergeCell ref="A306:D306"/>
    <mergeCell ref="F306:G306"/>
    <mergeCell ref="J306:K306"/>
    <mergeCell ref="A307:D307"/>
    <mergeCell ref="F307:G307"/>
    <mergeCell ref="J307:K307"/>
    <mergeCell ref="A304:K304"/>
    <mergeCell ref="H317:I317"/>
    <mergeCell ref="J317:K318"/>
    <mergeCell ref="C319:E319"/>
    <mergeCell ref="J319:K319"/>
    <mergeCell ref="C320:E320"/>
    <mergeCell ref="J320:K320"/>
    <mergeCell ref="A311:K311"/>
    <mergeCell ref="A314:K314"/>
    <mergeCell ref="A316:A318"/>
    <mergeCell ref="B316:B318"/>
    <mergeCell ref="C316:E316"/>
    <mergeCell ref="F316:G316"/>
    <mergeCell ref="H316:K316"/>
    <mergeCell ref="C317:E318"/>
    <mergeCell ref="F317:F318"/>
    <mergeCell ref="G317:G318"/>
    <mergeCell ref="C324:E324"/>
    <mergeCell ref="J324:K324"/>
    <mergeCell ref="C325:E325"/>
    <mergeCell ref="J325:K325"/>
    <mergeCell ref="C326:E326"/>
    <mergeCell ref="J326:K326"/>
    <mergeCell ref="C321:E321"/>
    <mergeCell ref="J321:K321"/>
    <mergeCell ref="C322:E322"/>
    <mergeCell ref="J322:K322"/>
    <mergeCell ref="C323:E323"/>
    <mergeCell ref="J323:K323"/>
    <mergeCell ref="A327:E327"/>
    <mergeCell ref="J327:K327"/>
    <mergeCell ref="A330:K330"/>
    <mergeCell ref="A332:K332"/>
    <mergeCell ref="A336:A337"/>
    <mergeCell ref="B336:B337"/>
    <mergeCell ref="D336:D337"/>
    <mergeCell ref="F336:G336"/>
    <mergeCell ref="H336:I336"/>
    <mergeCell ref="J336:K336"/>
    <mergeCell ref="H338:H339"/>
    <mergeCell ref="I338:I339"/>
    <mergeCell ref="A340:A343"/>
    <mergeCell ref="D340:D341"/>
    <mergeCell ref="E340:E341"/>
    <mergeCell ref="F340:F341"/>
    <mergeCell ref="G340:G341"/>
    <mergeCell ref="H340:H341"/>
    <mergeCell ref="I340:I341"/>
    <mergeCell ref="D342:D343"/>
    <mergeCell ref="A338:A339"/>
    <mergeCell ref="B338:B339"/>
    <mergeCell ref="D338:D339"/>
    <mergeCell ref="E338:E339"/>
    <mergeCell ref="F338:F339"/>
    <mergeCell ref="G338:G339"/>
    <mergeCell ref="E342:E343"/>
    <mergeCell ref="F342:F343"/>
    <mergeCell ref="G342:G343"/>
    <mergeCell ref="H342:H343"/>
    <mergeCell ref="I342:I343"/>
    <mergeCell ref="A344:A345"/>
    <mergeCell ref="B344:B345"/>
    <mergeCell ref="D344:D345"/>
    <mergeCell ref="E344:E345"/>
    <mergeCell ref="F344:F345"/>
    <mergeCell ref="A348:G349"/>
    <mergeCell ref="H348:I348"/>
    <mergeCell ref="H349:I349"/>
    <mergeCell ref="A350:G351"/>
    <mergeCell ref="H350:I350"/>
    <mergeCell ref="H351:I351"/>
    <mergeCell ref="G344:G345"/>
    <mergeCell ref="H344:H345"/>
    <mergeCell ref="I344:I345"/>
    <mergeCell ref="A346:A347"/>
    <mergeCell ref="B346:G347"/>
    <mergeCell ref="H346:I346"/>
    <mergeCell ref="H347:I347"/>
    <mergeCell ref="A358:K358"/>
    <mergeCell ref="A362:K362"/>
    <mergeCell ref="A364:K364"/>
    <mergeCell ref="A366:K366"/>
    <mergeCell ref="A368:K368"/>
    <mergeCell ref="A352:G353"/>
    <mergeCell ref="H352:I352"/>
    <mergeCell ref="H353:I353"/>
    <mergeCell ref="A354:D356"/>
    <mergeCell ref="E354:I354"/>
    <mergeCell ref="E355:I355"/>
    <mergeCell ref="E356:I356"/>
    <mergeCell ref="A374:D374"/>
    <mergeCell ref="F374:G374"/>
    <mergeCell ref="J374:K374"/>
    <mergeCell ref="A377:K377"/>
    <mergeCell ref="A381:K381"/>
    <mergeCell ref="A383:K383"/>
    <mergeCell ref="A371:K371"/>
    <mergeCell ref="A373:D373"/>
    <mergeCell ref="F373:G373"/>
    <mergeCell ref="J373:K373"/>
    <mergeCell ref="A385:K385"/>
    <mergeCell ref="A387:A389"/>
    <mergeCell ref="B387:B389"/>
    <mergeCell ref="C387:E387"/>
    <mergeCell ref="F387:G387"/>
    <mergeCell ref="H387:K387"/>
    <mergeCell ref="C388:E389"/>
    <mergeCell ref="F388:F389"/>
    <mergeCell ref="G388:G389"/>
    <mergeCell ref="H388:I388"/>
    <mergeCell ref="C393:E393"/>
    <mergeCell ref="J393:K393"/>
    <mergeCell ref="C394:E394"/>
    <mergeCell ref="J394:K394"/>
    <mergeCell ref="C395:E395"/>
    <mergeCell ref="J395:K395"/>
    <mergeCell ref="J388:K389"/>
    <mergeCell ref="C390:E390"/>
    <mergeCell ref="J390:K390"/>
    <mergeCell ref="C391:E391"/>
    <mergeCell ref="J391:K391"/>
    <mergeCell ref="C392:E392"/>
    <mergeCell ref="J392:K392"/>
    <mergeCell ref="A404:A405"/>
    <mergeCell ref="B404:B405"/>
    <mergeCell ref="D404:D405"/>
    <mergeCell ref="F404:G404"/>
    <mergeCell ref="H404:I404"/>
    <mergeCell ref="J404:K404"/>
    <mergeCell ref="C396:E396"/>
    <mergeCell ref="J396:K396"/>
    <mergeCell ref="C397:E397"/>
    <mergeCell ref="J397:K397"/>
    <mergeCell ref="A398:E398"/>
    <mergeCell ref="J398:K398"/>
    <mergeCell ref="H406:H407"/>
    <mergeCell ref="I406:I407"/>
    <mergeCell ref="A408:A411"/>
    <mergeCell ref="D408:D409"/>
    <mergeCell ref="E408:E409"/>
    <mergeCell ref="F408:F409"/>
    <mergeCell ref="G408:G409"/>
    <mergeCell ref="H408:H409"/>
    <mergeCell ref="I408:I409"/>
    <mergeCell ref="D410:D411"/>
    <mergeCell ref="A406:A407"/>
    <mergeCell ref="B406:B407"/>
    <mergeCell ref="D406:D407"/>
    <mergeCell ref="E406:E407"/>
    <mergeCell ref="F406:F407"/>
    <mergeCell ref="G406:G407"/>
    <mergeCell ref="G412:G413"/>
    <mergeCell ref="H412:H413"/>
    <mergeCell ref="I412:I413"/>
    <mergeCell ref="A414:A415"/>
    <mergeCell ref="B414:G415"/>
    <mergeCell ref="H414:I414"/>
    <mergeCell ref="H415:I415"/>
    <mergeCell ref="E410:E411"/>
    <mergeCell ref="F410:F411"/>
    <mergeCell ref="G410:G411"/>
    <mergeCell ref="H410:H411"/>
    <mergeCell ref="I410:I411"/>
    <mergeCell ref="A412:A413"/>
    <mergeCell ref="B412:B413"/>
    <mergeCell ref="D412:D413"/>
    <mergeCell ref="E412:E413"/>
    <mergeCell ref="F412:F413"/>
    <mergeCell ref="A420:G421"/>
    <mergeCell ref="H420:I420"/>
    <mergeCell ref="H421:I421"/>
    <mergeCell ref="A422:D424"/>
    <mergeCell ref="E422:I422"/>
    <mergeCell ref="E423:I423"/>
    <mergeCell ref="E424:I424"/>
    <mergeCell ref="A416:G417"/>
    <mergeCell ref="H416:I416"/>
    <mergeCell ref="H417:I417"/>
    <mergeCell ref="A418:G419"/>
    <mergeCell ref="H418:I418"/>
    <mergeCell ref="H419:I419"/>
    <mergeCell ref="A435:K435"/>
    <mergeCell ref="A437:K437"/>
    <mergeCell ref="A439:D439"/>
    <mergeCell ref="F439:G439"/>
    <mergeCell ref="A440:D440"/>
    <mergeCell ref="F440:G440"/>
    <mergeCell ref="J440:K440"/>
    <mergeCell ref="A426:K426"/>
    <mergeCell ref="A429:K429"/>
    <mergeCell ref="A431:K431"/>
    <mergeCell ref="A433:K433"/>
    <mergeCell ref="A443:K443"/>
    <mergeCell ref="A445:A447"/>
    <mergeCell ref="B445:B447"/>
    <mergeCell ref="C445:E445"/>
    <mergeCell ref="F445:G445"/>
    <mergeCell ref="H445:K445"/>
    <mergeCell ref="C446:E447"/>
    <mergeCell ref="F446:F447"/>
    <mergeCell ref="G446:G447"/>
    <mergeCell ref="H446:I446"/>
    <mergeCell ref="C451:E451"/>
    <mergeCell ref="J451:K451"/>
    <mergeCell ref="C452:E452"/>
    <mergeCell ref="J452:K452"/>
    <mergeCell ref="C453:E453"/>
    <mergeCell ref="J453:K453"/>
    <mergeCell ref="J446:K447"/>
    <mergeCell ref="C448:E448"/>
    <mergeCell ref="J448:K448"/>
    <mergeCell ref="C449:E449"/>
    <mergeCell ref="J449:K449"/>
    <mergeCell ref="C450:E450"/>
    <mergeCell ref="J450:K450"/>
    <mergeCell ref="C457:E457"/>
    <mergeCell ref="J457:K457"/>
    <mergeCell ref="C458:E458"/>
    <mergeCell ref="J458:K458"/>
    <mergeCell ref="C459:E459"/>
    <mergeCell ref="J459:K459"/>
    <mergeCell ref="C454:E454"/>
    <mergeCell ref="J454:K454"/>
    <mergeCell ref="C455:E455"/>
    <mergeCell ref="J455:K455"/>
    <mergeCell ref="C456:E456"/>
    <mergeCell ref="J456:K456"/>
    <mergeCell ref="C463:E463"/>
    <mergeCell ref="J463:K463"/>
    <mergeCell ref="C464:E464"/>
    <mergeCell ref="J464:K464"/>
    <mergeCell ref="C465:E465"/>
    <mergeCell ref="J465:K465"/>
    <mergeCell ref="C460:E460"/>
    <mergeCell ref="J460:K460"/>
    <mergeCell ref="C461:E461"/>
    <mergeCell ref="J461:K461"/>
    <mergeCell ref="C462:E462"/>
    <mergeCell ref="J462:K462"/>
    <mergeCell ref="C469:E469"/>
    <mergeCell ref="J469:K469"/>
    <mergeCell ref="C470:E470"/>
    <mergeCell ref="J470:K470"/>
    <mergeCell ref="A471:E471"/>
    <mergeCell ref="J471:K471"/>
    <mergeCell ref="C466:E466"/>
    <mergeCell ref="J466:K466"/>
    <mergeCell ref="C467:E467"/>
    <mergeCell ref="J467:K467"/>
    <mergeCell ref="C468:E468"/>
    <mergeCell ref="J468:K468"/>
    <mergeCell ref="A474:K474"/>
    <mergeCell ref="A476:K476"/>
    <mergeCell ref="A496:K496"/>
    <mergeCell ref="A497:K497"/>
    <mergeCell ref="A498:K498"/>
    <mergeCell ref="A501:A502"/>
    <mergeCell ref="B501:B502"/>
    <mergeCell ref="D501:D502"/>
    <mergeCell ref="F501:G501"/>
    <mergeCell ref="H501:I501"/>
    <mergeCell ref="J501:K501"/>
    <mergeCell ref="A503:A504"/>
    <mergeCell ref="B503:B504"/>
    <mergeCell ref="D503:D504"/>
    <mergeCell ref="E503:E504"/>
    <mergeCell ref="F503:F504"/>
    <mergeCell ref="G503:G504"/>
    <mergeCell ref="H503:H504"/>
    <mergeCell ref="I503:I504"/>
    <mergeCell ref="I505:I506"/>
    <mergeCell ref="D507:D508"/>
    <mergeCell ref="E507:E508"/>
    <mergeCell ref="F507:F508"/>
    <mergeCell ref="G507:G508"/>
    <mergeCell ref="H507:H508"/>
    <mergeCell ref="I507:I508"/>
    <mergeCell ref="A505:A508"/>
    <mergeCell ref="D505:D506"/>
    <mergeCell ref="E505:E506"/>
    <mergeCell ref="F505:F506"/>
    <mergeCell ref="G505:G506"/>
    <mergeCell ref="H505:H506"/>
    <mergeCell ref="A513:G514"/>
    <mergeCell ref="H513:I513"/>
    <mergeCell ref="H514:I514"/>
    <mergeCell ref="A515:G516"/>
    <mergeCell ref="H515:I515"/>
    <mergeCell ref="H516:I516"/>
    <mergeCell ref="H509:H510"/>
    <mergeCell ref="I509:I510"/>
    <mergeCell ref="A511:A512"/>
    <mergeCell ref="B511:G512"/>
    <mergeCell ref="H511:I511"/>
    <mergeCell ref="H512:I512"/>
    <mergeCell ref="A509:A510"/>
    <mergeCell ref="B509:B510"/>
    <mergeCell ref="D509:D510"/>
    <mergeCell ref="E509:E510"/>
    <mergeCell ref="F509:F510"/>
    <mergeCell ref="G509:G510"/>
    <mergeCell ref="A524:K524"/>
    <mergeCell ref="A526:K526"/>
    <mergeCell ref="A528:K528"/>
    <mergeCell ref="A517:G518"/>
    <mergeCell ref="H517:I517"/>
    <mergeCell ref="H518:I518"/>
    <mergeCell ref="A519:D521"/>
    <mergeCell ref="E519:I519"/>
    <mergeCell ref="E520:I520"/>
    <mergeCell ref="E521:I521"/>
    <mergeCell ref="A550:K550"/>
    <mergeCell ref="A552:K552"/>
    <mergeCell ref="A537:D537"/>
    <mergeCell ref="F537:G537"/>
    <mergeCell ref="J537:K537"/>
    <mergeCell ref="A541:K541"/>
    <mergeCell ref="A545:K545"/>
    <mergeCell ref="A547:K547"/>
    <mergeCell ref="A530:K530"/>
    <mergeCell ref="A534:K534"/>
    <mergeCell ref="A536:D536"/>
    <mergeCell ref="F536:G53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3"/>
  <sheetViews>
    <sheetView tabSelected="1" topLeftCell="A400" workbookViewId="0">
      <selection activeCell="A302" sqref="A302:K302"/>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088" t="s">
        <v>615</v>
      </c>
      <c r="B4" s="1088"/>
      <c r="C4" s="1088"/>
      <c r="D4" s="1088"/>
      <c r="E4" s="1088"/>
      <c r="F4" s="1088"/>
      <c r="G4" s="1088"/>
      <c r="H4" s="1088"/>
      <c r="I4" s="1088"/>
      <c r="J4" s="1088"/>
      <c r="K4" s="1088"/>
    </row>
    <row r="6" spans="1:11" s="2" customFormat="1" ht="21" customHeight="1">
      <c r="A6" s="1067" t="s">
        <v>702</v>
      </c>
      <c r="B6" s="1068"/>
      <c r="C6" s="1068"/>
      <c r="D6" s="1068"/>
      <c r="E6" s="1068"/>
      <c r="F6" s="1068"/>
      <c r="G6" s="1068"/>
      <c r="H6" s="1068"/>
      <c r="I6" s="1068"/>
      <c r="J6" s="1068"/>
      <c r="K6" s="1068"/>
    </row>
    <row r="10" spans="1:11" ht="18" customHeight="1">
      <c r="A10" s="556" t="s">
        <v>0</v>
      </c>
      <c r="B10" s="556"/>
      <c r="C10" s="556"/>
      <c r="D10" s="556"/>
      <c r="E10" s="556"/>
      <c r="F10" s="556"/>
      <c r="G10" s="556"/>
      <c r="H10" s="556"/>
      <c r="I10" s="556"/>
      <c r="J10" s="556"/>
      <c r="K10" s="556"/>
    </row>
    <row r="11" spans="1:11" ht="26.25" customHeight="1">
      <c r="A11" s="1089" t="s">
        <v>598</v>
      </c>
      <c r="B11" s="1090"/>
      <c r="C11" s="1090"/>
      <c r="D11" s="1090"/>
      <c r="E11" s="1090"/>
      <c r="F11" s="1090"/>
      <c r="G11" s="1090"/>
      <c r="H11" s="1090"/>
      <c r="I11" s="1090"/>
      <c r="J11" s="1090"/>
      <c r="K11" s="1090"/>
    </row>
    <row r="13" spans="1:11" ht="30" customHeight="1">
      <c r="A13" s="555" t="s">
        <v>301</v>
      </c>
      <c r="B13" s="545"/>
      <c r="C13" s="545"/>
      <c r="D13" s="545"/>
      <c r="E13" s="545"/>
      <c r="F13" s="545"/>
      <c r="G13" s="545"/>
      <c r="H13" s="545"/>
      <c r="I13" s="545"/>
      <c r="J13" s="545"/>
      <c r="K13" s="545"/>
    </row>
    <row r="16" spans="1:11" ht="18" customHeight="1">
      <c r="A16" s="556" t="s">
        <v>6</v>
      </c>
      <c r="B16" s="592"/>
      <c r="C16" s="592"/>
      <c r="D16" s="592"/>
      <c r="E16" s="592"/>
      <c r="F16" s="592"/>
      <c r="G16" s="592"/>
      <c r="H16" s="592"/>
      <c r="I16" s="592"/>
      <c r="J16" s="592"/>
      <c r="K16" s="592"/>
    </row>
    <row r="18" spans="1:11" ht="1.5" customHeight="1">
      <c r="A18" s="980" t="s">
        <v>7</v>
      </c>
      <c r="B18" s="592"/>
      <c r="C18" s="592"/>
      <c r="D18" s="592"/>
      <c r="E18" s="592"/>
      <c r="F18" s="592"/>
      <c r="G18" s="592"/>
      <c r="H18" s="592"/>
      <c r="I18" s="592"/>
      <c r="J18" s="592"/>
      <c r="K18" s="592"/>
    </row>
    <row r="19" spans="1:11" ht="12.75" customHeight="1">
      <c r="A19" s="1065" t="s">
        <v>8</v>
      </c>
      <c r="B19" s="1065"/>
      <c r="C19" s="1065"/>
      <c r="D19" s="1065"/>
      <c r="E19" s="1065"/>
      <c r="F19" s="1065"/>
      <c r="G19" s="1065"/>
      <c r="H19" s="1065"/>
      <c r="I19" s="1065"/>
      <c r="J19" s="1065"/>
      <c r="K19" s="1065"/>
    </row>
    <row r="20" spans="1:11" ht="12.75" customHeight="1">
      <c r="A20" s="3"/>
      <c r="B20" s="4"/>
      <c r="C20" s="4"/>
      <c r="D20" s="4"/>
      <c r="E20" s="4"/>
      <c r="F20" s="4"/>
      <c r="G20" s="4"/>
      <c r="H20" s="4"/>
      <c r="I20" s="4"/>
      <c r="J20" s="4"/>
      <c r="K20" s="4"/>
    </row>
    <row r="21" spans="1:11" ht="12.75" customHeight="1">
      <c r="A21" s="2"/>
      <c r="B21" s="1061" t="s">
        <v>9</v>
      </c>
      <c r="C21" s="1061"/>
      <c r="D21" s="1061"/>
      <c r="E21" s="1061"/>
      <c r="F21" s="1061"/>
      <c r="G21" s="1061"/>
      <c r="H21" s="1061"/>
      <c r="I21" s="1061"/>
      <c r="J21" s="1061"/>
      <c r="K21" s="1061"/>
    </row>
    <row r="22" spans="1:11" ht="12.75" customHeight="1">
      <c r="A22" s="2"/>
      <c r="B22" s="1061" t="s">
        <v>10</v>
      </c>
      <c r="C22" s="1061"/>
      <c r="D22" s="1061"/>
      <c r="E22" s="1061"/>
      <c r="F22" s="1061"/>
      <c r="G22" s="1061"/>
      <c r="H22" s="1061"/>
      <c r="I22" s="1061"/>
      <c r="J22" s="1061"/>
      <c r="K22" s="1061"/>
    </row>
    <row r="23" spans="1:11" ht="12.75" customHeight="1">
      <c r="A23" s="2"/>
      <c r="B23" s="1061" t="s">
        <v>11</v>
      </c>
      <c r="C23" s="1061"/>
      <c r="D23" s="1061"/>
      <c r="E23" s="1061"/>
      <c r="F23" s="1061"/>
      <c r="G23" s="1061"/>
      <c r="H23" s="1061"/>
      <c r="I23" s="1061"/>
      <c r="J23" s="1061"/>
      <c r="K23" s="1061"/>
    </row>
    <row r="24" spans="1:11" ht="12.75" customHeight="1">
      <c r="A24" s="2"/>
      <c r="B24" s="1061" t="s">
        <v>12</v>
      </c>
      <c r="C24" s="1061"/>
      <c r="D24" s="1061"/>
      <c r="E24" s="1061"/>
      <c r="F24" s="1061"/>
      <c r="G24" s="1061"/>
      <c r="H24" s="1061"/>
      <c r="I24" s="1061"/>
      <c r="J24" s="1061"/>
      <c r="K24" s="1061"/>
    </row>
    <row r="25" spans="1:11" ht="12.75" customHeight="1">
      <c r="A25" s="1062" t="s">
        <v>13</v>
      </c>
      <c r="B25" s="1063"/>
      <c r="C25" s="1063"/>
      <c r="D25" s="1063"/>
      <c r="E25" s="1063"/>
      <c r="F25" s="1063"/>
      <c r="G25" s="1063"/>
      <c r="H25" s="1063"/>
      <c r="I25" s="1063"/>
      <c r="J25" s="1063"/>
      <c r="K25" s="1063"/>
    </row>
    <row r="26" spans="1:11" ht="12.75" customHeight="1">
      <c r="A26" s="5"/>
      <c r="B26" s="6"/>
      <c r="C26" s="6"/>
      <c r="D26" s="6"/>
      <c r="E26" s="6"/>
      <c r="F26" s="6"/>
      <c r="G26" s="6"/>
      <c r="H26" s="6"/>
      <c r="I26" s="6"/>
      <c r="J26" s="6"/>
      <c r="K26" s="6"/>
    </row>
    <row r="27" spans="1:11" ht="12.75" customHeight="1">
      <c r="A27" s="980" t="s">
        <v>14</v>
      </c>
      <c r="B27" s="592"/>
      <c r="C27" s="592"/>
      <c r="D27" s="592"/>
      <c r="E27" s="592"/>
      <c r="F27" s="592"/>
      <c r="G27" s="592"/>
      <c r="H27" s="592"/>
      <c r="I27" s="592"/>
      <c r="J27" s="592"/>
      <c r="K27" s="592"/>
    </row>
    <row r="28" spans="1:11" ht="12.75" customHeight="1">
      <c r="A28" s="1064" t="s">
        <v>15</v>
      </c>
      <c r="B28" s="1064"/>
      <c r="C28" s="1064"/>
      <c r="D28" s="1064"/>
      <c r="E28" s="1064"/>
      <c r="F28" s="1064"/>
      <c r="G28" s="1064"/>
      <c r="H28" s="1064"/>
      <c r="I28" s="1064"/>
      <c r="J28" s="1064"/>
      <c r="K28" s="1064"/>
    </row>
    <row r="29" spans="1:11" ht="12.75" customHeight="1">
      <c r="A29" s="7"/>
      <c r="B29" s="6"/>
      <c r="C29" s="6"/>
      <c r="D29" s="6"/>
      <c r="E29" s="6"/>
      <c r="F29" s="6"/>
      <c r="G29" s="6"/>
      <c r="H29" s="6"/>
      <c r="I29" s="6"/>
      <c r="J29" s="6"/>
      <c r="K29" s="6"/>
    </row>
    <row r="30" spans="1:11" ht="12.75" customHeight="1">
      <c r="A30" s="1057" t="s">
        <v>16</v>
      </c>
      <c r="B30" s="1058"/>
      <c r="C30" s="1058"/>
      <c r="D30" s="1058"/>
      <c r="E30" s="1058"/>
      <c r="F30" s="1058"/>
      <c r="G30" s="1058"/>
      <c r="H30" s="1058"/>
      <c r="I30" s="1058"/>
      <c r="J30" s="1058"/>
      <c r="K30" s="1058"/>
    </row>
    <row r="31" spans="1:11" ht="12.75" customHeight="1">
      <c r="A31" s="1059" t="s">
        <v>17</v>
      </c>
      <c r="B31" s="1060"/>
      <c r="C31" s="1060"/>
      <c r="D31" s="1060"/>
      <c r="E31" s="1060"/>
      <c r="F31" s="1060"/>
      <c r="G31" s="1060"/>
      <c r="H31" s="1060"/>
      <c r="I31" s="1060"/>
      <c r="J31" s="1060"/>
      <c r="K31" s="1060"/>
    </row>
    <row r="32" spans="1:11" ht="12.75" customHeight="1">
      <c r="A32" s="1057" t="s">
        <v>18</v>
      </c>
      <c r="B32" s="1057"/>
      <c r="C32" s="1057"/>
      <c r="D32" s="1057"/>
      <c r="E32" s="1057"/>
      <c r="F32" s="1057"/>
      <c r="G32" s="1057"/>
      <c r="H32" s="1057"/>
      <c r="I32" s="1057"/>
      <c r="J32" s="1057"/>
      <c r="K32" s="1057"/>
    </row>
    <row r="33" spans="1:11" ht="12.75" customHeight="1">
      <c r="A33" s="1057" t="s">
        <v>19</v>
      </c>
      <c r="B33" s="1057"/>
      <c r="C33" s="1057"/>
      <c r="D33" s="1057"/>
      <c r="E33" s="1057"/>
      <c r="F33" s="1057"/>
      <c r="G33" s="1057"/>
      <c r="H33" s="1057"/>
      <c r="I33" s="1057"/>
      <c r="J33" s="1057"/>
      <c r="K33" s="1057"/>
    </row>
    <row r="34" spans="1:11" ht="12.75" customHeight="1"/>
    <row r="35" spans="1:11" ht="12.75" customHeight="1">
      <c r="A35" s="980" t="s">
        <v>20</v>
      </c>
      <c r="B35" s="592"/>
      <c r="C35" s="592"/>
      <c r="D35" s="592"/>
      <c r="E35" s="592"/>
      <c r="F35" s="592"/>
      <c r="G35" s="592"/>
      <c r="H35" s="592"/>
      <c r="I35" s="592"/>
      <c r="J35" s="592"/>
      <c r="K35" s="592"/>
    </row>
    <row r="36" spans="1:11" ht="12.75" customHeight="1"/>
    <row r="37" spans="1:11" ht="12.75" customHeight="1">
      <c r="A37" s="545" t="s">
        <v>21</v>
      </c>
      <c r="B37" s="545"/>
      <c r="C37" s="545"/>
      <c r="D37" s="545"/>
      <c r="E37" s="545"/>
      <c r="F37" s="545"/>
      <c r="G37" s="545"/>
      <c r="H37" s="545"/>
      <c r="I37" s="545"/>
      <c r="J37" s="545"/>
      <c r="K37" s="545"/>
    </row>
    <row r="38" spans="1:11" ht="12.75" customHeight="1">
      <c r="A38" s="8"/>
      <c r="B38" s="9"/>
      <c r="C38" s="9"/>
      <c r="D38" s="9"/>
      <c r="E38" s="9"/>
      <c r="F38" s="9"/>
      <c r="G38" s="9"/>
      <c r="H38" s="9"/>
      <c r="I38" s="9"/>
      <c r="J38" s="9"/>
      <c r="K38" s="9"/>
    </row>
    <row r="39" spans="1:11" ht="12.75" customHeight="1">
      <c r="A39" s="981" t="s">
        <v>22</v>
      </c>
      <c r="B39" s="545"/>
      <c r="C39" s="545"/>
      <c r="D39" s="545"/>
      <c r="E39" s="545"/>
      <c r="F39" s="545"/>
      <c r="G39" s="545"/>
      <c r="H39" s="545"/>
      <c r="I39" s="545"/>
      <c r="J39" s="545"/>
      <c r="K39" s="545"/>
    </row>
    <row r="40" spans="1:11" ht="12.75" customHeight="1">
      <c r="A40" s="981" t="s">
        <v>23</v>
      </c>
      <c r="B40" s="545"/>
      <c r="C40" s="545"/>
      <c r="D40" s="545"/>
      <c r="E40" s="545"/>
      <c r="F40" s="545"/>
      <c r="G40" s="545"/>
      <c r="H40" s="545"/>
      <c r="I40" s="545"/>
      <c r="J40" s="545"/>
      <c r="K40" s="545"/>
    </row>
    <row r="41" spans="1:11" ht="12.75" customHeight="1">
      <c r="A41" s="981" t="s">
        <v>24</v>
      </c>
      <c r="B41" s="545"/>
      <c r="C41" s="545"/>
      <c r="D41" s="545"/>
      <c r="E41" s="545"/>
      <c r="F41" s="545"/>
      <c r="G41" s="545"/>
      <c r="H41" s="545"/>
      <c r="I41" s="545"/>
      <c r="J41" s="545"/>
      <c r="K41" s="545"/>
    </row>
    <row r="42" spans="1:11" ht="12.75" customHeight="1">
      <c r="A42" s="981" t="s">
        <v>25</v>
      </c>
      <c r="B42" s="545"/>
      <c r="C42" s="545"/>
      <c r="D42" s="545"/>
      <c r="E42" s="545"/>
      <c r="F42" s="545"/>
      <c r="G42" s="545"/>
      <c r="H42" s="545"/>
      <c r="I42" s="545"/>
      <c r="J42" s="545"/>
      <c r="K42" s="545"/>
    </row>
    <row r="43" spans="1:11" ht="12.75" customHeight="1">
      <c r="A43" s="545" t="s">
        <v>26</v>
      </c>
      <c r="B43" s="545"/>
      <c r="C43" s="545"/>
      <c r="D43" s="545"/>
      <c r="E43" s="545"/>
      <c r="F43" s="545"/>
      <c r="G43" s="545"/>
      <c r="H43" s="545"/>
      <c r="I43" s="545"/>
      <c r="J43" s="545"/>
      <c r="K43" s="545"/>
    </row>
    <row r="44" spans="1:11" ht="12.75" customHeight="1">
      <c r="A44" s="8"/>
      <c r="B44" s="9"/>
      <c r="C44" s="9"/>
      <c r="D44" s="9"/>
      <c r="E44" s="9"/>
      <c r="F44" s="9"/>
      <c r="G44" s="9"/>
      <c r="H44" s="9"/>
      <c r="I44" s="9"/>
      <c r="J44" s="9"/>
      <c r="K44" s="9"/>
    </row>
    <row r="45" spans="1:11" ht="12.75" customHeight="1">
      <c r="A45" s="981" t="s">
        <v>27</v>
      </c>
      <c r="B45" s="545"/>
      <c r="C45" s="545"/>
      <c r="D45" s="545"/>
      <c r="E45" s="545"/>
      <c r="F45" s="545"/>
      <c r="G45" s="545"/>
      <c r="H45" s="545"/>
      <c r="I45" s="545"/>
      <c r="J45" s="545"/>
      <c r="K45" s="545"/>
    </row>
    <row r="46" spans="1:11" ht="12.75" customHeight="1"/>
    <row r="47" spans="1:11" ht="12.75" customHeight="1">
      <c r="A47" s="981" t="s">
        <v>28</v>
      </c>
      <c r="B47" s="545"/>
      <c r="C47" s="545"/>
      <c r="D47" s="545"/>
      <c r="E47" s="545"/>
      <c r="F47" s="545"/>
      <c r="G47" s="545"/>
      <c r="H47" s="545"/>
      <c r="I47" s="545"/>
      <c r="J47" s="545"/>
      <c r="K47" s="545"/>
    </row>
    <row r="48" spans="1:11" ht="12.75" customHeight="1">
      <c r="A48" s="981" t="s">
        <v>29</v>
      </c>
      <c r="B48" s="545"/>
      <c r="C48" s="545"/>
      <c r="D48" s="545"/>
      <c r="E48" s="545"/>
      <c r="F48" s="545"/>
      <c r="G48" s="545"/>
      <c r="H48" s="545"/>
      <c r="I48" s="545"/>
      <c r="J48" s="545"/>
      <c r="K48" s="545"/>
    </row>
    <row r="49" spans="1:11" ht="12.75" customHeight="1">
      <c r="A49" s="8"/>
      <c r="B49" s="9"/>
      <c r="C49" s="9"/>
      <c r="D49" s="9"/>
      <c r="E49" s="9"/>
      <c r="F49" s="9"/>
      <c r="G49" s="9"/>
      <c r="H49" s="9"/>
      <c r="I49" s="9"/>
      <c r="J49" s="9"/>
      <c r="K49" s="9"/>
    </row>
    <row r="50" spans="1:11" ht="12.75" customHeight="1">
      <c r="A50" s="981" t="s">
        <v>30</v>
      </c>
      <c r="B50" s="545"/>
      <c r="C50" s="545"/>
      <c r="D50" s="545"/>
      <c r="E50" s="545"/>
      <c r="F50" s="545"/>
      <c r="G50" s="545"/>
      <c r="H50" s="545"/>
      <c r="I50" s="545"/>
      <c r="J50" s="545"/>
      <c r="K50" s="545"/>
    </row>
    <row r="51" spans="1:11" ht="12.75" customHeight="1">
      <c r="A51" s="8"/>
      <c r="B51" s="9"/>
      <c r="C51" s="9"/>
      <c r="D51" s="9"/>
      <c r="E51" s="9"/>
      <c r="F51" s="9"/>
      <c r="G51" s="9"/>
      <c r="H51" s="9"/>
      <c r="I51" s="9"/>
      <c r="J51" s="9"/>
      <c r="K51" s="9"/>
    </row>
    <row r="52" spans="1:11" ht="12.75" customHeight="1">
      <c r="A52" s="981" t="s">
        <v>31</v>
      </c>
      <c r="B52" s="545"/>
      <c r="C52" s="545"/>
      <c r="D52" s="545"/>
      <c r="E52" s="545"/>
      <c r="F52" s="545"/>
      <c r="G52" s="545"/>
      <c r="H52" s="545"/>
      <c r="I52" s="545"/>
      <c r="J52" s="545"/>
      <c r="K52" s="545"/>
    </row>
    <row r="53" spans="1:11" ht="12.75" customHeight="1">
      <c r="A53" s="981" t="s">
        <v>32</v>
      </c>
      <c r="B53" s="545"/>
      <c r="C53" s="545"/>
      <c r="D53" s="545"/>
      <c r="E53" s="545"/>
      <c r="F53" s="545"/>
      <c r="G53" s="545"/>
      <c r="H53" s="545"/>
      <c r="I53" s="545"/>
      <c r="J53" s="545"/>
      <c r="K53" s="545"/>
    </row>
    <row r="54" spans="1:11" ht="12.75" customHeight="1">
      <c r="A54" s="981" t="s">
        <v>33</v>
      </c>
      <c r="B54" s="545"/>
      <c r="C54" s="545"/>
      <c r="D54" s="545"/>
      <c r="E54" s="545"/>
      <c r="F54" s="545"/>
      <c r="G54" s="545"/>
      <c r="H54" s="545"/>
      <c r="I54" s="545"/>
      <c r="J54" s="545"/>
      <c r="K54" s="545"/>
    </row>
    <row r="55" spans="1:11" ht="12.75" customHeight="1"/>
    <row r="56" spans="1:11" ht="12.75" customHeight="1">
      <c r="A56" s="981" t="s">
        <v>34</v>
      </c>
      <c r="B56" s="545"/>
      <c r="C56" s="545"/>
      <c r="D56" s="545"/>
      <c r="E56" s="545"/>
      <c r="F56" s="545"/>
      <c r="G56" s="545"/>
      <c r="H56" s="545"/>
      <c r="I56" s="545"/>
      <c r="J56" s="545"/>
      <c r="K56" s="545"/>
    </row>
    <row r="57" spans="1:11">
      <c r="A57" s="981" t="s">
        <v>35</v>
      </c>
      <c r="B57" s="545"/>
      <c r="C57" s="545"/>
      <c r="D57" s="545"/>
      <c r="E57" s="545"/>
      <c r="F57" s="545"/>
      <c r="G57" s="545"/>
      <c r="H57" s="545"/>
      <c r="I57" s="545"/>
      <c r="J57" s="545"/>
      <c r="K57" s="545"/>
    </row>
    <row r="59" spans="1:11">
      <c r="A59" s="981" t="s">
        <v>36</v>
      </c>
      <c r="B59" s="981"/>
      <c r="C59" s="981"/>
      <c r="D59" s="981"/>
      <c r="E59" s="981"/>
      <c r="F59" s="981"/>
      <c r="G59" s="981"/>
      <c r="H59" s="981"/>
      <c r="I59" s="981"/>
      <c r="J59" s="981"/>
      <c r="K59" s="981"/>
    </row>
    <row r="61" spans="1:11">
      <c r="A61" s="981" t="s">
        <v>37</v>
      </c>
      <c r="B61" s="545"/>
      <c r="C61" s="545"/>
      <c r="D61" s="545"/>
      <c r="E61" s="545"/>
      <c r="F61" s="545"/>
      <c r="G61" s="545"/>
      <c r="H61" s="545"/>
      <c r="I61" s="545"/>
      <c r="J61" s="545"/>
      <c r="K61" s="545"/>
    </row>
    <row r="63" spans="1:11" ht="12.75" customHeight="1">
      <c r="A63" s="8"/>
      <c r="B63" s="9"/>
      <c r="C63" s="9"/>
      <c r="D63" s="9"/>
      <c r="E63" s="9"/>
      <c r="F63" s="9"/>
      <c r="G63" s="9"/>
      <c r="H63" s="9"/>
      <c r="I63" s="9"/>
      <c r="J63" s="9"/>
      <c r="K63" s="9"/>
    </row>
    <row r="64" spans="1:11" s="2" customFormat="1" ht="17.100000000000001" customHeight="1">
      <c r="A64" s="980" t="s">
        <v>599</v>
      </c>
      <c r="B64" s="980"/>
      <c r="C64" s="980"/>
      <c r="D64" s="980"/>
      <c r="E64" s="980"/>
      <c r="F64" s="980"/>
      <c r="G64" s="980"/>
      <c r="H64" s="980"/>
      <c r="I64" s="980"/>
      <c r="J64" s="980"/>
      <c r="K64" s="980"/>
    </row>
    <row r="66" spans="1:11" ht="29.1" customHeight="1">
      <c r="A66" s="545" t="s">
        <v>39</v>
      </c>
      <c r="B66" s="545"/>
      <c r="C66" s="545"/>
      <c r="D66" s="545"/>
      <c r="E66" s="545"/>
      <c r="F66" s="545"/>
      <c r="G66" s="545"/>
      <c r="H66" s="545"/>
      <c r="I66" s="545"/>
      <c r="J66" s="545"/>
      <c r="K66" s="545"/>
    </row>
    <row r="68" spans="1:11" ht="15" customHeight="1">
      <c r="A68" s="981" t="s">
        <v>40</v>
      </c>
      <c r="B68" s="981"/>
      <c r="C68" s="10">
        <f>SUM(C69:C70)</f>
        <v>1100000</v>
      </c>
      <c r="D68" s="9"/>
      <c r="E68" s="9"/>
      <c r="F68" s="9"/>
      <c r="G68" s="9"/>
      <c r="H68" s="9"/>
      <c r="I68" s="9"/>
      <c r="J68" s="9"/>
      <c r="K68" s="9"/>
    </row>
    <row r="69" spans="1:11" ht="15" customHeight="1">
      <c r="A69" s="1087" t="s">
        <v>41</v>
      </c>
      <c r="B69" s="1087"/>
      <c r="C69" s="11">
        <v>1100000</v>
      </c>
    </row>
    <row r="70" spans="1:11" ht="15" customHeight="1">
      <c r="A70" s="1087" t="s">
        <v>42</v>
      </c>
      <c r="B70" s="1087"/>
      <c r="C70" s="11">
        <v>0</v>
      </c>
    </row>
    <row r="71" spans="1:11" ht="15" customHeight="1">
      <c r="A71" s="1149" t="s">
        <v>43</v>
      </c>
      <c r="B71" s="1149"/>
      <c r="C71" s="12" t="s">
        <v>755</v>
      </c>
    </row>
    <row r="73" spans="1:11" ht="47.25" customHeight="1">
      <c r="A73" s="555" t="s">
        <v>788</v>
      </c>
      <c r="B73" s="592"/>
      <c r="C73" s="592"/>
      <c r="D73" s="592"/>
      <c r="E73" s="592"/>
      <c r="F73" s="592"/>
      <c r="G73" s="592"/>
      <c r="H73" s="592"/>
      <c r="I73" s="592"/>
      <c r="J73" s="592"/>
      <c r="K73" s="592"/>
    </row>
    <row r="75" spans="1:11" s="2" customFormat="1" ht="48" customHeight="1">
      <c r="A75" s="980" t="s">
        <v>600</v>
      </c>
      <c r="B75" s="592"/>
      <c r="C75" s="592"/>
      <c r="D75" s="592"/>
      <c r="E75" s="592"/>
      <c r="F75" s="592"/>
      <c r="G75" s="592"/>
      <c r="H75" s="592"/>
      <c r="I75" s="592"/>
      <c r="J75" s="592"/>
      <c r="K75" s="592"/>
    </row>
    <row r="78" spans="1:11" ht="13.5" customHeight="1"/>
    <row r="96" spans="1:11" ht="21" customHeight="1">
      <c r="A96" s="1029" t="s">
        <v>734</v>
      </c>
      <c r="B96" s="1029"/>
      <c r="C96" s="1029"/>
      <c r="D96" s="1029"/>
      <c r="E96" s="1029"/>
      <c r="F96" s="1029"/>
      <c r="G96" s="1029"/>
      <c r="H96" s="1029"/>
      <c r="I96" s="1029"/>
      <c r="J96" s="1029"/>
      <c r="K96" s="1029"/>
    </row>
    <row r="97" spans="1:11" ht="13.5" thickBot="1"/>
    <row r="98" spans="1:11" s="14" customFormat="1" ht="17.100000000000001" customHeight="1">
      <c r="A98" s="1030" t="s">
        <v>72</v>
      </c>
      <c r="B98" s="1008" t="s">
        <v>73</v>
      </c>
      <c r="C98" s="1010"/>
      <c r="D98" s="1030" t="s">
        <v>74</v>
      </c>
      <c r="E98" s="1030" t="s">
        <v>75</v>
      </c>
      <c r="F98" s="1008" t="s">
        <v>76</v>
      </c>
      <c r="G98" s="1010"/>
      <c r="H98" s="1008" t="s">
        <v>77</v>
      </c>
      <c r="I98" s="1009"/>
      <c r="J98" s="1009"/>
      <c r="K98" s="1010"/>
    </row>
    <row r="99" spans="1:11" s="46" customFormat="1" ht="29.1" customHeight="1" thickBot="1">
      <c r="A99" s="1031"/>
      <c r="B99" s="1032"/>
      <c r="C99" s="1033"/>
      <c r="D99" s="1031"/>
      <c r="E99" s="1031"/>
      <c r="F99" s="1032"/>
      <c r="G99" s="1033"/>
      <c r="H99" s="15" t="s">
        <v>78</v>
      </c>
      <c r="I99" s="17" t="s">
        <v>79</v>
      </c>
      <c r="J99" s="17" t="s">
        <v>80</v>
      </c>
      <c r="K99" s="16" t="s">
        <v>43</v>
      </c>
    </row>
    <row r="100" spans="1:11" ht="15" customHeight="1">
      <c r="A100" s="47" t="s">
        <v>81</v>
      </c>
      <c r="B100" s="1015" t="s">
        <v>82</v>
      </c>
      <c r="C100" s="1016"/>
      <c r="D100" s="48" t="s">
        <v>83</v>
      </c>
      <c r="E100" s="49">
        <v>1990</v>
      </c>
      <c r="F100" s="1017" t="s">
        <v>84</v>
      </c>
      <c r="G100" s="1141"/>
      <c r="H100" s="50">
        <v>1</v>
      </c>
      <c r="I100" s="51"/>
      <c r="J100" s="52"/>
      <c r="K100" s="53"/>
    </row>
    <row r="101" spans="1:11" ht="15" customHeight="1">
      <c r="A101" s="47" t="s">
        <v>81</v>
      </c>
      <c r="B101" s="1015" t="s">
        <v>82</v>
      </c>
      <c r="C101" s="1016"/>
      <c r="D101" s="48" t="s">
        <v>85</v>
      </c>
      <c r="E101" s="49">
        <v>1990</v>
      </c>
      <c r="F101" s="1017" t="s">
        <v>86</v>
      </c>
      <c r="G101" s="1141"/>
      <c r="H101" s="50">
        <v>1</v>
      </c>
      <c r="I101" s="51"/>
      <c r="J101" s="52"/>
      <c r="K101" s="53"/>
    </row>
    <row r="102" spans="1:11" ht="18" customHeight="1">
      <c r="A102" s="47" t="s">
        <v>81</v>
      </c>
      <c r="B102" s="1015" t="s">
        <v>82</v>
      </c>
      <c r="C102" s="1016"/>
      <c r="D102" s="48" t="s">
        <v>87</v>
      </c>
      <c r="E102" s="49">
        <v>1990</v>
      </c>
      <c r="F102" s="1017" t="s">
        <v>86</v>
      </c>
      <c r="G102" s="1141"/>
      <c r="H102" s="50">
        <v>1</v>
      </c>
      <c r="I102" s="51"/>
      <c r="J102" s="52"/>
      <c r="K102" s="53"/>
    </row>
    <row r="103" spans="1:11" ht="15" customHeight="1">
      <c r="A103" s="47" t="s">
        <v>81</v>
      </c>
      <c r="B103" s="1015" t="s">
        <v>82</v>
      </c>
      <c r="C103" s="1016"/>
      <c r="D103" s="48" t="s">
        <v>88</v>
      </c>
      <c r="E103" s="49">
        <v>1993</v>
      </c>
      <c r="F103" s="1017" t="s">
        <v>89</v>
      </c>
      <c r="G103" s="1141"/>
      <c r="H103" s="50">
        <v>1</v>
      </c>
      <c r="I103" s="51"/>
      <c r="J103" s="52"/>
      <c r="K103" s="53"/>
    </row>
    <row r="104" spans="1:11" ht="29.1" customHeight="1">
      <c r="A104" s="47" t="s">
        <v>81</v>
      </c>
      <c r="B104" s="1015" t="s">
        <v>82</v>
      </c>
      <c r="C104" s="1016"/>
      <c r="D104" s="48" t="s">
        <v>90</v>
      </c>
      <c r="E104" s="49">
        <v>2007</v>
      </c>
      <c r="F104" s="1017" t="s">
        <v>91</v>
      </c>
      <c r="G104" s="1141"/>
      <c r="H104" s="50"/>
      <c r="I104" s="51"/>
      <c r="J104" s="52"/>
      <c r="K104" s="53">
        <v>1</v>
      </c>
    </row>
    <row r="105" spans="1:11" ht="29.1" customHeight="1">
      <c r="A105" s="47" t="s">
        <v>81</v>
      </c>
      <c r="B105" s="1015" t="s">
        <v>82</v>
      </c>
      <c r="C105" s="1016"/>
      <c r="D105" s="48" t="s">
        <v>92</v>
      </c>
      <c r="E105" s="49">
        <v>2007</v>
      </c>
      <c r="F105" s="1017" t="s">
        <v>91</v>
      </c>
      <c r="G105" s="1141"/>
      <c r="H105" s="50"/>
      <c r="I105" s="51"/>
      <c r="J105" s="52"/>
      <c r="K105" s="53">
        <v>1</v>
      </c>
    </row>
    <row r="106" spans="1:11" ht="29.1" customHeight="1">
      <c r="A106" s="47" t="s">
        <v>81</v>
      </c>
      <c r="B106" s="1015" t="s">
        <v>82</v>
      </c>
      <c r="C106" s="1016"/>
      <c r="D106" s="48" t="s">
        <v>93</v>
      </c>
      <c r="E106" s="49">
        <v>2007</v>
      </c>
      <c r="F106" s="1017" t="s">
        <v>94</v>
      </c>
      <c r="G106" s="1141"/>
      <c r="H106" s="50"/>
      <c r="I106" s="51"/>
      <c r="J106" s="52"/>
      <c r="K106" s="53">
        <v>1</v>
      </c>
    </row>
    <row r="107" spans="1:11" ht="29.1" customHeight="1">
      <c r="A107" s="47" t="s">
        <v>81</v>
      </c>
      <c r="B107" s="1015" t="s">
        <v>82</v>
      </c>
      <c r="C107" s="1016"/>
      <c r="D107" s="48" t="s">
        <v>95</v>
      </c>
      <c r="E107" s="49">
        <v>2007</v>
      </c>
      <c r="F107" s="1017" t="s">
        <v>94</v>
      </c>
      <c r="G107" s="1141"/>
      <c r="H107" s="50"/>
      <c r="I107" s="51"/>
      <c r="J107" s="52"/>
      <c r="K107" s="53">
        <v>1</v>
      </c>
    </row>
    <row r="108" spans="1:11" ht="29.1" customHeight="1">
      <c r="A108" s="47" t="s">
        <v>81</v>
      </c>
      <c r="B108" s="1015" t="s">
        <v>82</v>
      </c>
      <c r="C108" s="1016"/>
      <c r="D108" s="48" t="s">
        <v>96</v>
      </c>
      <c r="E108" s="49">
        <v>2007</v>
      </c>
      <c r="F108" s="1017" t="s">
        <v>94</v>
      </c>
      <c r="G108" s="1141"/>
      <c r="H108" s="50"/>
      <c r="I108" s="51"/>
      <c r="J108" s="52"/>
      <c r="K108" s="53">
        <v>1</v>
      </c>
    </row>
    <row r="109" spans="1:11" ht="29.1" customHeight="1">
      <c r="A109" s="47" t="s">
        <v>81</v>
      </c>
      <c r="B109" s="1015" t="s">
        <v>82</v>
      </c>
      <c r="C109" s="1016"/>
      <c r="D109" s="48" t="s">
        <v>97</v>
      </c>
      <c r="E109" s="49">
        <v>2007</v>
      </c>
      <c r="F109" s="1017" t="s">
        <v>91</v>
      </c>
      <c r="G109" s="1141"/>
      <c r="H109" s="50"/>
      <c r="I109" s="51"/>
      <c r="J109" s="52"/>
      <c r="K109" s="53">
        <v>1</v>
      </c>
    </row>
    <row r="110" spans="1:11" ht="29.1" customHeight="1">
      <c r="A110" s="47" t="s">
        <v>81</v>
      </c>
      <c r="B110" s="1015" t="s">
        <v>82</v>
      </c>
      <c r="C110" s="1016"/>
      <c r="D110" s="48" t="s">
        <v>98</v>
      </c>
      <c r="E110" s="49">
        <v>2007</v>
      </c>
      <c r="F110" s="1017" t="s">
        <v>94</v>
      </c>
      <c r="G110" s="1141"/>
      <c r="H110" s="50"/>
      <c r="I110" s="51"/>
      <c r="J110" s="52"/>
      <c r="K110" s="53">
        <v>1</v>
      </c>
    </row>
    <row r="111" spans="1:11" ht="29.1" customHeight="1">
      <c r="A111" s="47" t="s">
        <v>81</v>
      </c>
      <c r="B111" s="1015" t="s">
        <v>82</v>
      </c>
      <c r="C111" s="1016"/>
      <c r="D111" s="48" t="s">
        <v>99</v>
      </c>
      <c r="E111" s="49">
        <v>2007</v>
      </c>
      <c r="F111" s="1017" t="s">
        <v>100</v>
      </c>
      <c r="G111" s="1141"/>
      <c r="H111" s="54"/>
      <c r="I111" s="51"/>
      <c r="J111" s="52"/>
      <c r="K111" s="53">
        <v>1</v>
      </c>
    </row>
    <row r="112" spans="1:11" ht="29.1" customHeight="1">
      <c r="A112" s="55" t="s">
        <v>81</v>
      </c>
      <c r="B112" s="1146" t="s">
        <v>82</v>
      </c>
      <c r="C112" s="1147"/>
      <c r="D112" s="56" t="s">
        <v>101</v>
      </c>
      <c r="E112" s="57" t="s">
        <v>102</v>
      </c>
      <c r="F112" s="1148" t="s">
        <v>103</v>
      </c>
      <c r="G112" s="1141"/>
      <c r="H112" s="58"/>
      <c r="I112" s="59"/>
      <c r="J112" s="60"/>
      <c r="K112" s="53">
        <v>1</v>
      </c>
    </row>
    <row r="113" spans="1:11" s="280" customFormat="1" ht="29.1" customHeight="1">
      <c r="A113" s="55" t="s">
        <v>81</v>
      </c>
      <c r="B113" s="1146" t="s">
        <v>82</v>
      </c>
      <c r="C113" s="1147"/>
      <c r="D113" s="56" t="s">
        <v>104</v>
      </c>
      <c r="E113" s="57" t="s">
        <v>105</v>
      </c>
      <c r="F113" s="1148" t="s">
        <v>616</v>
      </c>
      <c r="G113" s="1141"/>
      <c r="H113" s="58"/>
      <c r="I113" s="59"/>
      <c r="J113" s="60"/>
      <c r="K113" s="53">
        <v>1</v>
      </c>
    </row>
    <row r="114" spans="1:11" s="280" customFormat="1" ht="29.1" customHeight="1">
      <c r="A114" s="55" t="s">
        <v>81</v>
      </c>
      <c r="B114" s="1146" t="s">
        <v>82</v>
      </c>
      <c r="C114" s="1147"/>
      <c r="D114" s="56" t="s">
        <v>107</v>
      </c>
      <c r="E114" s="57" t="s">
        <v>105</v>
      </c>
      <c r="F114" s="1148" t="s">
        <v>616</v>
      </c>
      <c r="G114" s="1141"/>
      <c r="H114" s="58"/>
      <c r="I114" s="59"/>
      <c r="J114" s="60"/>
      <c r="K114" s="53">
        <v>1</v>
      </c>
    </row>
    <row r="115" spans="1:11" s="280" customFormat="1" ht="29.1" customHeight="1">
      <c r="A115" s="55" t="s">
        <v>81</v>
      </c>
      <c r="B115" s="1146" t="s">
        <v>82</v>
      </c>
      <c r="C115" s="1147"/>
      <c r="D115" s="56" t="s">
        <v>108</v>
      </c>
      <c r="E115" s="57" t="s">
        <v>105</v>
      </c>
      <c r="F115" s="1148" t="s">
        <v>616</v>
      </c>
      <c r="G115" s="1141"/>
      <c r="H115" s="58"/>
      <c r="I115" s="59"/>
      <c r="J115" s="60"/>
      <c r="K115" s="53">
        <v>1</v>
      </c>
    </row>
    <row r="116" spans="1:11" s="280" customFormat="1" ht="29.1" customHeight="1" thickBot="1">
      <c r="A116" s="466" t="s">
        <v>81</v>
      </c>
      <c r="B116" s="1150" t="s">
        <v>82</v>
      </c>
      <c r="C116" s="1151"/>
      <c r="D116" s="467" t="s">
        <v>758</v>
      </c>
      <c r="E116" s="468" t="s">
        <v>757</v>
      </c>
      <c r="F116" s="1152" t="s">
        <v>756</v>
      </c>
      <c r="G116" s="1153"/>
      <c r="H116" s="469"/>
      <c r="I116" s="470"/>
      <c r="J116" s="470"/>
      <c r="K116" s="471">
        <v>1</v>
      </c>
    </row>
    <row r="117" spans="1:11" ht="15" customHeight="1" thickBot="1">
      <c r="A117" s="47"/>
      <c r="B117" s="1015"/>
      <c r="C117" s="1016"/>
      <c r="D117" s="48"/>
      <c r="E117" s="49"/>
      <c r="F117" s="1017"/>
      <c r="G117" s="1141"/>
      <c r="H117" s="61">
        <f>SUM(H100:H115)</f>
        <v>4</v>
      </c>
      <c r="I117" s="61">
        <f>SUM(I100:I115)</f>
        <v>0</v>
      </c>
      <c r="J117" s="61">
        <f>SUM(J100:J115)</f>
        <v>0</v>
      </c>
      <c r="K117" s="82">
        <f>SUM(K100:K116)</f>
        <v>13</v>
      </c>
    </row>
    <row r="118" spans="1:11" ht="15" customHeight="1">
      <c r="A118" s="47"/>
      <c r="B118" s="1015"/>
      <c r="C118" s="1016"/>
      <c r="D118" s="48"/>
      <c r="E118" s="49"/>
      <c r="F118" s="1017"/>
      <c r="G118" s="1141"/>
      <c r="H118" s="76"/>
      <c r="I118" s="51"/>
      <c r="J118" s="52"/>
      <c r="K118" s="79"/>
    </row>
    <row r="119" spans="1:11" ht="29.1" customHeight="1">
      <c r="A119" s="47" t="s">
        <v>109</v>
      </c>
      <c r="B119" s="1015" t="s">
        <v>110</v>
      </c>
      <c r="C119" s="1016"/>
      <c r="D119" s="48" t="s">
        <v>111</v>
      </c>
      <c r="E119" s="49">
        <v>1999</v>
      </c>
      <c r="F119" s="1017" t="s">
        <v>112</v>
      </c>
      <c r="G119" s="1141"/>
      <c r="H119" s="54"/>
      <c r="I119" s="51" t="s">
        <v>113</v>
      </c>
      <c r="J119" s="65">
        <v>1</v>
      </c>
      <c r="K119" s="53"/>
    </row>
    <row r="120" spans="1:11" ht="29.1" customHeight="1">
      <c r="A120" s="47" t="s">
        <v>109</v>
      </c>
      <c r="B120" s="1015" t="s">
        <v>110</v>
      </c>
      <c r="C120" s="1016"/>
      <c r="D120" s="48" t="s">
        <v>114</v>
      </c>
      <c r="E120" s="49">
        <v>2007</v>
      </c>
      <c r="F120" s="1017" t="s">
        <v>115</v>
      </c>
      <c r="G120" s="1141"/>
      <c r="H120" s="50"/>
      <c r="I120" s="51"/>
      <c r="J120" s="52"/>
      <c r="K120" s="66">
        <v>1</v>
      </c>
    </row>
    <row r="121" spans="1:11" ht="29.1" customHeight="1">
      <c r="A121" s="47" t="s">
        <v>109</v>
      </c>
      <c r="B121" s="1015" t="s">
        <v>110</v>
      </c>
      <c r="C121" s="1016"/>
      <c r="D121" s="48" t="s">
        <v>116</v>
      </c>
      <c r="E121" s="49">
        <v>2007</v>
      </c>
      <c r="F121" s="1017" t="s">
        <v>115</v>
      </c>
      <c r="G121" s="1141"/>
      <c r="H121" s="50"/>
      <c r="I121" s="51"/>
      <c r="J121" s="52"/>
      <c r="K121" s="66">
        <v>1</v>
      </c>
    </row>
    <row r="122" spans="1:11" ht="42" customHeight="1">
      <c r="A122" s="47" t="s">
        <v>109</v>
      </c>
      <c r="B122" s="1015" t="s">
        <v>110</v>
      </c>
      <c r="C122" s="1016"/>
      <c r="D122" s="48" t="s">
        <v>117</v>
      </c>
      <c r="E122" s="49">
        <v>2007</v>
      </c>
      <c r="F122" s="1017" t="s">
        <v>118</v>
      </c>
      <c r="G122" s="1141"/>
      <c r="H122" s="50"/>
      <c r="I122" s="51"/>
      <c r="J122" s="52"/>
      <c r="K122" s="66">
        <v>1</v>
      </c>
    </row>
    <row r="123" spans="1:11" ht="29.1" customHeight="1">
      <c r="A123" s="47" t="s">
        <v>109</v>
      </c>
      <c r="B123" s="1015" t="s">
        <v>110</v>
      </c>
      <c r="C123" s="1016"/>
      <c r="D123" s="48" t="s">
        <v>119</v>
      </c>
      <c r="E123" s="49">
        <v>2007</v>
      </c>
      <c r="F123" s="1017" t="s">
        <v>115</v>
      </c>
      <c r="G123" s="1141"/>
      <c r="H123" s="54"/>
      <c r="I123" s="51"/>
      <c r="J123" s="52"/>
      <c r="K123" s="66">
        <v>1</v>
      </c>
    </row>
    <row r="124" spans="1:11" ht="29.1" customHeight="1" thickBot="1">
      <c r="A124" s="47" t="s">
        <v>109</v>
      </c>
      <c r="B124" s="1015" t="s">
        <v>110</v>
      </c>
      <c r="C124" s="1016"/>
      <c r="D124" s="48" t="s">
        <v>120</v>
      </c>
      <c r="E124" s="49" t="s">
        <v>121</v>
      </c>
      <c r="F124" s="1017" t="s">
        <v>617</v>
      </c>
      <c r="G124" s="1141"/>
      <c r="H124" s="54"/>
      <c r="I124" s="51"/>
      <c r="J124" s="52"/>
      <c r="K124" s="66">
        <v>1</v>
      </c>
    </row>
    <row r="125" spans="1:11" ht="15" customHeight="1" thickBot="1">
      <c r="A125" s="47"/>
      <c r="B125" s="1015"/>
      <c r="C125" s="1016"/>
      <c r="D125" s="48"/>
      <c r="E125" s="49"/>
      <c r="F125" s="1017"/>
      <c r="G125" s="1141"/>
      <c r="H125" s="61">
        <f>SUM(H119:H124)</f>
        <v>0</v>
      </c>
      <c r="I125" s="61">
        <f>SUM(I119:I124)</f>
        <v>0</v>
      </c>
      <c r="J125" s="61">
        <f>SUM(J119:J124)</f>
        <v>1</v>
      </c>
      <c r="K125" s="82">
        <f>SUM(K119:K124)</f>
        <v>5</v>
      </c>
    </row>
    <row r="126" spans="1:11" ht="15" customHeight="1">
      <c r="A126" s="47"/>
      <c r="B126" s="1015"/>
      <c r="C126" s="1016"/>
      <c r="D126" s="48"/>
      <c r="E126" s="49"/>
      <c r="F126" s="1017"/>
      <c r="G126" s="1141"/>
      <c r="H126" s="67"/>
      <c r="I126" s="68"/>
      <c r="J126" s="65"/>
      <c r="K126" s="69"/>
    </row>
    <row r="127" spans="1:11" ht="42" customHeight="1">
      <c r="A127" s="47" t="s">
        <v>123</v>
      </c>
      <c r="B127" s="1015" t="s">
        <v>124</v>
      </c>
      <c r="C127" s="1016"/>
      <c r="D127" s="48" t="s">
        <v>125</v>
      </c>
      <c r="E127" s="49">
        <v>1985</v>
      </c>
      <c r="F127" s="1017" t="s">
        <v>126</v>
      </c>
      <c r="G127" s="1141"/>
      <c r="H127" s="50" t="s">
        <v>113</v>
      </c>
      <c r="I127" s="51" t="s">
        <v>113</v>
      </c>
      <c r="J127" s="52">
        <v>1</v>
      </c>
      <c r="K127" s="53" t="s">
        <v>113</v>
      </c>
    </row>
    <row r="128" spans="1:11" ht="29.1" customHeight="1">
      <c r="A128" s="47" t="s">
        <v>123</v>
      </c>
      <c r="B128" s="1015" t="s">
        <v>127</v>
      </c>
      <c r="C128" s="1016"/>
      <c r="D128" s="48" t="s">
        <v>128</v>
      </c>
      <c r="E128" s="49">
        <v>1997</v>
      </c>
      <c r="F128" s="1017" t="s">
        <v>129</v>
      </c>
      <c r="G128" s="1141"/>
      <c r="H128" s="50" t="s">
        <v>113</v>
      </c>
      <c r="I128" s="51" t="s">
        <v>113</v>
      </c>
      <c r="J128" s="65">
        <v>1</v>
      </c>
      <c r="K128" s="53" t="s">
        <v>113</v>
      </c>
    </row>
    <row r="129" spans="1:11" ht="42" customHeight="1">
      <c r="A129" s="47" t="s">
        <v>123</v>
      </c>
      <c r="B129" s="1015" t="s">
        <v>127</v>
      </c>
      <c r="C129" s="1016"/>
      <c r="D129" s="48" t="s">
        <v>130</v>
      </c>
      <c r="E129" s="49">
        <v>2007</v>
      </c>
      <c r="F129" s="1017" t="s">
        <v>131</v>
      </c>
      <c r="G129" s="1141"/>
      <c r="H129" s="50" t="s">
        <v>113</v>
      </c>
      <c r="I129" s="51" t="s">
        <v>113</v>
      </c>
      <c r="J129" s="65"/>
      <c r="K129" s="53">
        <v>1</v>
      </c>
    </row>
    <row r="130" spans="1:11" ht="42" customHeight="1" thickBot="1">
      <c r="A130" s="47" t="s">
        <v>123</v>
      </c>
      <c r="B130" s="1015" t="s">
        <v>127</v>
      </c>
      <c r="C130" s="1016"/>
      <c r="D130" s="48" t="s">
        <v>132</v>
      </c>
      <c r="E130" s="49">
        <v>2007</v>
      </c>
      <c r="F130" s="1017" t="s">
        <v>133</v>
      </c>
      <c r="G130" s="1141"/>
      <c r="H130" s="50" t="s">
        <v>113</v>
      </c>
      <c r="I130" s="51" t="s">
        <v>113</v>
      </c>
      <c r="J130" s="65"/>
      <c r="K130" s="53">
        <v>1</v>
      </c>
    </row>
    <row r="131" spans="1:11" ht="15" customHeight="1" thickBot="1">
      <c r="A131" s="47"/>
      <c r="B131" s="1015"/>
      <c r="C131" s="1016"/>
      <c r="D131" s="48"/>
      <c r="E131" s="49"/>
      <c r="F131" s="1017"/>
      <c r="G131" s="1141"/>
      <c r="H131" s="61">
        <f>SUM(H127:H130)</f>
        <v>0</v>
      </c>
      <c r="I131" s="62">
        <f>SUM(I127:I130)</f>
        <v>0</v>
      </c>
      <c r="J131" s="63">
        <f>SUM(J127:J130)</f>
        <v>2</v>
      </c>
      <c r="K131" s="64">
        <f>SUM(K127:K130)</f>
        <v>2</v>
      </c>
    </row>
    <row r="132" spans="1:11" ht="15" customHeight="1">
      <c r="A132" s="47"/>
      <c r="B132" s="1015"/>
      <c r="C132" s="1016"/>
      <c r="D132" s="48"/>
      <c r="E132" s="49"/>
      <c r="F132" s="1017"/>
      <c r="G132" s="1141"/>
      <c r="H132" s="50"/>
      <c r="I132" s="51"/>
      <c r="J132" s="78"/>
      <c r="K132" s="53"/>
    </row>
    <row r="133" spans="1:11" ht="42" customHeight="1">
      <c r="A133" s="47" t="s">
        <v>134</v>
      </c>
      <c r="B133" s="1015" t="s">
        <v>135</v>
      </c>
      <c r="C133" s="1016"/>
      <c r="D133" s="48" t="s">
        <v>136</v>
      </c>
      <c r="E133" s="49">
        <v>2007</v>
      </c>
      <c r="F133" s="1017" t="s">
        <v>137</v>
      </c>
      <c r="G133" s="1141"/>
      <c r="H133" s="50" t="s">
        <v>113</v>
      </c>
      <c r="I133" s="51" t="s">
        <v>113</v>
      </c>
      <c r="J133" s="65" t="s">
        <v>113</v>
      </c>
      <c r="K133" s="53">
        <v>1</v>
      </c>
    </row>
    <row r="134" spans="1:11" ht="42" customHeight="1" thickBot="1">
      <c r="A134" s="47" t="s">
        <v>134</v>
      </c>
      <c r="B134" s="1015" t="s">
        <v>135</v>
      </c>
      <c r="C134" s="1016"/>
      <c r="D134" s="48" t="s">
        <v>138</v>
      </c>
      <c r="E134" s="49">
        <v>2007</v>
      </c>
      <c r="F134" s="1017" t="s">
        <v>139</v>
      </c>
      <c r="G134" s="1141"/>
      <c r="H134" s="54" t="s">
        <v>113</v>
      </c>
      <c r="I134" s="68" t="s">
        <v>113</v>
      </c>
      <c r="J134" s="65" t="s">
        <v>113</v>
      </c>
      <c r="K134" s="66">
        <v>1</v>
      </c>
    </row>
    <row r="135" spans="1:11" ht="15" customHeight="1" thickBot="1">
      <c r="A135" s="47"/>
      <c r="B135" s="1015"/>
      <c r="C135" s="1016"/>
      <c r="D135" s="48"/>
      <c r="E135" s="49"/>
      <c r="F135" s="1017"/>
      <c r="G135" s="1141"/>
      <c r="H135" s="61">
        <f>SUM(H133:H134)</f>
        <v>0</v>
      </c>
      <c r="I135" s="62">
        <f>SUM(I133:I134)</f>
        <v>0</v>
      </c>
      <c r="J135" s="63">
        <f>SUM(J133:J134)</f>
        <v>0</v>
      </c>
      <c r="K135" s="64">
        <f>SUM(K133:K134)</f>
        <v>2</v>
      </c>
    </row>
    <row r="136" spans="1:11" ht="15" customHeight="1">
      <c r="A136" s="47"/>
      <c r="B136" s="1015"/>
      <c r="C136" s="1016"/>
      <c r="D136" s="48"/>
      <c r="E136" s="49"/>
      <c r="F136" s="1017"/>
      <c r="G136" s="1141"/>
      <c r="H136" s="76"/>
      <c r="I136" s="77"/>
      <c r="J136" s="78"/>
      <c r="K136" s="79"/>
    </row>
    <row r="137" spans="1:11" ht="15" customHeight="1" thickBot="1">
      <c r="A137" s="47" t="s">
        <v>140</v>
      </c>
      <c r="B137" s="1015" t="s">
        <v>141</v>
      </c>
      <c r="C137" s="1016"/>
      <c r="D137" s="48" t="s">
        <v>142</v>
      </c>
      <c r="E137" s="49">
        <v>1985</v>
      </c>
      <c r="F137" s="1017" t="s">
        <v>143</v>
      </c>
      <c r="G137" s="1141"/>
      <c r="H137" s="50" t="s">
        <v>113</v>
      </c>
      <c r="I137" s="51" t="s">
        <v>113</v>
      </c>
      <c r="J137" s="52">
        <v>1</v>
      </c>
      <c r="K137" s="53"/>
    </row>
    <row r="138" spans="1:11" ht="15" customHeight="1" thickBot="1">
      <c r="A138" s="47"/>
      <c r="B138" s="1015"/>
      <c r="C138" s="1016"/>
      <c r="D138" s="48"/>
      <c r="E138" s="49"/>
      <c r="F138" s="1017"/>
      <c r="G138" s="1141"/>
      <c r="H138" s="61">
        <f>SUM(H137:H137)</f>
        <v>0</v>
      </c>
      <c r="I138" s="62">
        <f>SUM(I137:I137)</f>
        <v>0</v>
      </c>
      <c r="J138" s="63">
        <f>SUM(J137:J137)</f>
        <v>1</v>
      </c>
      <c r="K138" s="64">
        <f>SUM(K137:K137)</f>
        <v>0</v>
      </c>
    </row>
    <row r="139" spans="1:11" ht="15" customHeight="1">
      <c r="A139" s="47"/>
      <c r="B139" s="1015"/>
      <c r="C139" s="1016"/>
      <c r="D139" s="48"/>
      <c r="E139" s="49"/>
      <c r="F139" s="1017"/>
      <c r="G139" s="1141"/>
      <c r="H139" s="76"/>
      <c r="I139" s="51"/>
      <c r="J139" s="78"/>
      <c r="K139" s="53"/>
    </row>
    <row r="140" spans="1:11" ht="29.1" customHeight="1">
      <c r="A140" s="47" t="s">
        <v>144</v>
      </c>
      <c r="B140" s="1015" t="s">
        <v>145</v>
      </c>
      <c r="C140" s="1016"/>
      <c r="D140" s="48" t="s">
        <v>146</v>
      </c>
      <c r="E140" s="49">
        <v>1999</v>
      </c>
      <c r="F140" s="1017" t="s">
        <v>147</v>
      </c>
      <c r="G140" s="1141"/>
      <c r="H140" s="54"/>
      <c r="I140" s="51" t="s">
        <v>113</v>
      </c>
      <c r="J140" s="65">
        <v>1</v>
      </c>
      <c r="K140" s="53"/>
    </row>
    <row r="141" spans="1:11" ht="42" customHeight="1">
      <c r="A141" s="47" t="s">
        <v>144</v>
      </c>
      <c r="B141" s="1015" t="s">
        <v>145</v>
      </c>
      <c r="C141" s="1016"/>
      <c r="D141" s="48" t="s">
        <v>148</v>
      </c>
      <c r="E141" s="49">
        <v>2007</v>
      </c>
      <c r="F141" s="1017" t="s">
        <v>149</v>
      </c>
      <c r="G141" s="1141"/>
      <c r="H141" s="54"/>
      <c r="I141" s="68"/>
      <c r="J141" s="65"/>
      <c r="K141" s="66">
        <v>1</v>
      </c>
    </row>
    <row r="142" spans="1:11" ht="42" customHeight="1">
      <c r="A142" s="47" t="s">
        <v>144</v>
      </c>
      <c r="B142" s="1015" t="s">
        <v>145</v>
      </c>
      <c r="C142" s="1016"/>
      <c r="D142" s="48" t="s">
        <v>150</v>
      </c>
      <c r="E142" s="49">
        <v>2007</v>
      </c>
      <c r="F142" s="1017" t="s">
        <v>149</v>
      </c>
      <c r="G142" s="1141"/>
      <c r="H142" s="54"/>
      <c r="I142" s="68"/>
      <c r="J142" s="65"/>
      <c r="K142" s="66">
        <v>1</v>
      </c>
    </row>
    <row r="143" spans="1:11" ht="42" customHeight="1">
      <c r="A143" s="47" t="s">
        <v>144</v>
      </c>
      <c r="B143" s="1015" t="s">
        <v>145</v>
      </c>
      <c r="C143" s="1016"/>
      <c r="D143" s="48" t="s">
        <v>151</v>
      </c>
      <c r="E143" s="49">
        <v>2007</v>
      </c>
      <c r="F143" s="1017" t="s">
        <v>152</v>
      </c>
      <c r="G143" s="1141"/>
      <c r="H143" s="54"/>
      <c r="I143" s="68"/>
      <c r="J143" s="65"/>
      <c r="K143" s="66">
        <v>1</v>
      </c>
    </row>
    <row r="144" spans="1:11" ht="42" customHeight="1" thickBot="1">
      <c r="A144" s="47" t="s">
        <v>144</v>
      </c>
      <c r="B144" s="1015" t="s">
        <v>145</v>
      </c>
      <c r="C144" s="1016"/>
      <c r="D144" s="48" t="s">
        <v>153</v>
      </c>
      <c r="E144" s="49">
        <v>2007</v>
      </c>
      <c r="F144" s="1017" t="s">
        <v>152</v>
      </c>
      <c r="G144" s="1141"/>
      <c r="H144" s="54"/>
      <c r="I144" s="68"/>
      <c r="J144" s="65"/>
      <c r="K144" s="66">
        <v>1</v>
      </c>
    </row>
    <row r="145" spans="1:11" ht="15" customHeight="1" thickBot="1">
      <c r="A145" s="47"/>
      <c r="B145" s="1015"/>
      <c r="C145" s="1016"/>
      <c r="D145" s="48"/>
      <c r="E145" s="49"/>
      <c r="F145" s="1017"/>
      <c r="G145" s="1141"/>
      <c r="H145" s="61">
        <f>SUM(H140:H144)</f>
        <v>0</v>
      </c>
      <c r="I145" s="62">
        <f>SUM(I140:I144)</f>
        <v>0</v>
      </c>
      <c r="J145" s="63">
        <f>SUM(J140:J144)</f>
        <v>1</v>
      </c>
      <c r="K145" s="64">
        <f>SUM(K140:K144)</f>
        <v>4</v>
      </c>
    </row>
    <row r="146" spans="1:11" ht="29.1" customHeight="1" thickBot="1">
      <c r="A146" s="47" t="s">
        <v>154</v>
      </c>
      <c r="B146" s="1015" t="s">
        <v>155</v>
      </c>
      <c r="C146" s="1016"/>
      <c r="D146" s="48" t="s">
        <v>156</v>
      </c>
      <c r="E146" s="49">
        <v>1997</v>
      </c>
      <c r="F146" s="1017" t="s">
        <v>157</v>
      </c>
      <c r="G146" s="1141"/>
      <c r="H146" s="50"/>
      <c r="I146" s="51"/>
      <c r="J146" s="52">
        <v>1</v>
      </c>
      <c r="K146" s="53"/>
    </row>
    <row r="147" spans="1:11" ht="15" customHeight="1" thickBot="1">
      <c r="A147" s="47"/>
      <c r="B147" s="1015"/>
      <c r="C147" s="1016"/>
      <c r="D147" s="48"/>
      <c r="E147" s="49"/>
      <c r="F147" s="1017"/>
      <c r="G147" s="1141"/>
      <c r="H147" s="61">
        <f>SUM(H146:H146)</f>
        <v>0</v>
      </c>
      <c r="I147" s="62">
        <f>SUM(I146:I146)</f>
        <v>0</v>
      </c>
      <c r="J147" s="63">
        <f>SUM(J146:J146)</f>
        <v>1</v>
      </c>
      <c r="K147" s="64">
        <f>SUM(K146:K146)</f>
        <v>0</v>
      </c>
    </row>
    <row r="148" spans="1:11" ht="15" customHeight="1">
      <c r="A148" s="47"/>
      <c r="B148" s="1015"/>
      <c r="C148" s="1016"/>
      <c r="D148" s="48"/>
      <c r="E148" s="49"/>
      <c r="F148" s="1017"/>
      <c r="G148" s="1141"/>
      <c r="H148" s="80"/>
      <c r="I148" s="51"/>
      <c r="J148" s="81"/>
      <c r="K148" s="79"/>
    </row>
    <row r="149" spans="1:11" ht="15" customHeight="1" thickBot="1">
      <c r="A149" s="47" t="s">
        <v>158</v>
      </c>
      <c r="B149" s="1015" t="s">
        <v>159</v>
      </c>
      <c r="C149" s="1016"/>
      <c r="D149" s="48" t="s">
        <v>160</v>
      </c>
      <c r="E149" s="49">
        <v>1999</v>
      </c>
      <c r="F149" s="1017" t="s">
        <v>161</v>
      </c>
      <c r="G149" s="1141"/>
      <c r="H149" s="50" t="s">
        <v>113</v>
      </c>
      <c r="I149" s="51" t="s">
        <v>113</v>
      </c>
      <c r="J149" s="65">
        <v>1</v>
      </c>
      <c r="K149" s="53" t="s">
        <v>113</v>
      </c>
    </row>
    <row r="150" spans="1:11" ht="15" customHeight="1" thickBot="1">
      <c r="A150" s="47"/>
      <c r="B150" s="1015"/>
      <c r="C150" s="1016"/>
      <c r="D150" s="48"/>
      <c r="E150" s="49"/>
      <c r="F150" s="1017"/>
      <c r="G150" s="1141"/>
      <c r="H150" s="61">
        <f>SUM(H149)</f>
        <v>0</v>
      </c>
      <c r="I150" s="62">
        <f>SUM(I149)</f>
        <v>0</v>
      </c>
      <c r="J150" s="63">
        <f>SUM(J149)</f>
        <v>1</v>
      </c>
      <c r="K150" s="64">
        <f>SUM(K149)</f>
        <v>0</v>
      </c>
    </row>
    <row r="151" spans="1:11" ht="15" customHeight="1" thickBot="1">
      <c r="A151" s="70"/>
      <c r="B151" s="1142"/>
      <c r="C151" s="1143"/>
      <c r="D151" s="71"/>
      <c r="E151" s="72"/>
      <c r="F151" s="1144"/>
      <c r="G151" s="1145"/>
      <c r="H151" s="54"/>
      <c r="I151" s="51"/>
      <c r="J151" s="81"/>
      <c r="K151" s="53"/>
    </row>
    <row r="152" spans="1:11" ht="17.100000000000001" customHeight="1" thickBot="1">
      <c r="A152" s="1019" t="s">
        <v>162</v>
      </c>
      <c r="B152" s="1020"/>
      <c r="C152" s="1020"/>
      <c r="D152" s="1020"/>
      <c r="E152" s="1021"/>
      <c r="F152" s="1022" t="s">
        <v>163</v>
      </c>
      <c r="G152" s="1028"/>
      <c r="H152" s="61">
        <f>H117+H125+H131+H135+H138+H145+H147+H150</f>
        <v>4</v>
      </c>
      <c r="I152" s="62">
        <f>I117+I125+I131+I135+I138+I145+I147+I150</f>
        <v>0</v>
      </c>
      <c r="J152" s="63">
        <f>J117+J125+J131+J135+J138+J145+J147+J150</f>
        <v>7</v>
      </c>
      <c r="K152" s="64">
        <f>K117+K125+K131+K135+K138+K145+K147+K150</f>
        <v>26</v>
      </c>
    </row>
    <row r="154" spans="1:11" ht="21" customHeight="1">
      <c r="A154" s="1029" t="s">
        <v>735</v>
      </c>
      <c r="B154" s="1029"/>
      <c r="C154" s="1029"/>
      <c r="D154" s="1029"/>
      <c r="E154" s="1029"/>
      <c r="F154" s="1029"/>
      <c r="G154" s="1029"/>
      <c r="H154" s="1029"/>
      <c r="I154" s="1029"/>
      <c r="J154" s="1029"/>
      <c r="K154" s="1029"/>
    </row>
    <row r="155" spans="1:11" ht="13.5" thickBot="1"/>
    <row r="156" spans="1:11" s="14" customFormat="1" ht="17.100000000000001" customHeight="1">
      <c r="A156" s="1030" t="s">
        <v>72</v>
      </c>
      <c r="B156" s="1008" t="s">
        <v>73</v>
      </c>
      <c r="C156" s="1010"/>
      <c r="D156" s="1030" t="s">
        <v>74</v>
      </c>
      <c r="E156" s="1030" t="s">
        <v>75</v>
      </c>
      <c r="F156" s="1008" t="s">
        <v>76</v>
      </c>
      <c r="G156" s="1010"/>
      <c r="H156" s="1008" t="s">
        <v>77</v>
      </c>
      <c r="I156" s="1009"/>
      <c r="J156" s="1009"/>
      <c r="K156" s="1010"/>
    </row>
    <row r="157" spans="1:11" s="46" customFormat="1" ht="29.1" customHeight="1" thickBot="1">
      <c r="A157" s="1031"/>
      <c r="B157" s="1032"/>
      <c r="C157" s="1033"/>
      <c r="D157" s="1031"/>
      <c r="E157" s="1031"/>
      <c r="F157" s="1032"/>
      <c r="G157" s="1033"/>
      <c r="H157" s="15" t="s">
        <v>78</v>
      </c>
      <c r="I157" s="17" t="s">
        <v>79</v>
      </c>
      <c r="J157" s="17" t="s">
        <v>80</v>
      </c>
      <c r="K157" s="16" t="s">
        <v>43</v>
      </c>
    </row>
    <row r="158" spans="1:11" ht="15" customHeight="1">
      <c r="A158" s="505"/>
      <c r="B158" s="1137"/>
      <c r="C158" s="1138"/>
      <c r="D158" s="506"/>
      <c r="E158" s="507"/>
      <c r="F158" s="1139"/>
      <c r="G158" s="1140"/>
      <c r="H158" s="508"/>
      <c r="I158" s="509"/>
      <c r="J158" s="510"/>
      <c r="K158" s="541"/>
    </row>
    <row r="159" spans="1:11" ht="15" customHeight="1">
      <c r="A159" s="47"/>
      <c r="B159" s="1015"/>
      <c r="C159" s="1016"/>
      <c r="D159" s="48"/>
      <c r="E159" s="49"/>
      <c r="F159" s="1017"/>
      <c r="G159" s="1141"/>
      <c r="H159" s="80"/>
      <c r="I159" s="539"/>
      <c r="J159" s="81"/>
      <c r="K159" s="540"/>
    </row>
    <row r="160" spans="1:11" ht="15" customHeight="1" thickBot="1">
      <c r="A160" s="47"/>
      <c r="B160" s="1015"/>
      <c r="C160" s="1016"/>
      <c r="D160" s="48"/>
      <c r="E160" s="49"/>
      <c r="F160" s="1017"/>
      <c r="G160" s="1141"/>
      <c r="H160" s="80"/>
      <c r="I160" s="77"/>
      <c r="J160" s="81"/>
      <c r="K160" s="79"/>
    </row>
    <row r="161" spans="1:11" ht="17.100000000000001" customHeight="1" thickBot="1">
      <c r="A161" s="1019" t="s">
        <v>162</v>
      </c>
      <c r="B161" s="1020"/>
      <c r="C161" s="1020"/>
      <c r="D161" s="1020"/>
      <c r="E161" s="1021"/>
      <c r="F161" s="1022" t="s">
        <v>618</v>
      </c>
      <c r="G161" s="1028"/>
      <c r="H161" s="61">
        <f>H159</f>
        <v>0</v>
      </c>
      <c r="I161" s="61">
        <f>I159</f>
        <v>0</v>
      </c>
      <c r="J161" s="61">
        <f>J159</f>
        <v>0</v>
      </c>
      <c r="K161" s="61">
        <f>K159</f>
        <v>0</v>
      </c>
    </row>
    <row r="163" spans="1:11" ht="30.75" customHeight="1">
      <c r="A163" s="980" t="s">
        <v>754</v>
      </c>
      <c r="B163" s="592"/>
      <c r="C163" s="592"/>
      <c r="D163" s="592"/>
      <c r="E163" s="592"/>
      <c r="F163" s="592"/>
      <c r="G163" s="592"/>
      <c r="H163" s="592"/>
      <c r="I163" s="592"/>
      <c r="J163" s="592"/>
      <c r="K163" s="592"/>
    </row>
    <row r="168" spans="1:11" ht="17.100000000000001" customHeight="1">
      <c r="A168" s="980" t="s">
        <v>709</v>
      </c>
      <c r="B168" s="592"/>
      <c r="C168" s="592"/>
      <c r="D168" s="592"/>
      <c r="E168" s="592"/>
      <c r="F168" s="592"/>
      <c r="G168" s="592"/>
      <c r="H168" s="592"/>
      <c r="I168" s="592"/>
      <c r="J168" s="592"/>
      <c r="K168" s="592"/>
    </row>
    <row r="170" spans="1:11" ht="30.75" customHeight="1">
      <c r="A170" s="1078" t="s">
        <v>601</v>
      </c>
      <c r="B170" s="592"/>
      <c r="C170" s="592"/>
      <c r="D170" s="592"/>
      <c r="E170" s="592"/>
      <c r="F170" s="592"/>
      <c r="G170" s="592"/>
      <c r="H170" s="592"/>
      <c r="I170" s="592"/>
      <c r="J170" s="592"/>
      <c r="K170" s="592"/>
    </row>
    <row r="173" spans="1:11" ht="17.100000000000001" customHeight="1">
      <c r="A173" s="655" t="s">
        <v>209</v>
      </c>
      <c r="B173" s="655"/>
      <c r="C173" s="655"/>
      <c r="D173" s="655"/>
      <c r="E173" s="655"/>
      <c r="F173" s="655"/>
      <c r="G173" s="655"/>
      <c r="H173" s="655"/>
      <c r="I173" s="655"/>
      <c r="J173" s="655"/>
      <c r="K173" s="655"/>
    </row>
    <row r="174" spans="1:11" ht="17.100000000000001" customHeight="1">
      <c r="A174" s="655" t="s">
        <v>710</v>
      </c>
      <c r="B174" s="655"/>
      <c r="C174" s="655"/>
      <c r="D174" s="655"/>
      <c r="E174" s="655"/>
      <c r="F174" s="655"/>
      <c r="G174" s="655"/>
      <c r="H174" s="655"/>
      <c r="I174" s="655"/>
      <c r="J174" s="655"/>
      <c r="K174" s="655"/>
    </row>
    <row r="175" spans="1:11" ht="17.100000000000001" customHeight="1">
      <c r="A175" s="655" t="s">
        <v>233</v>
      </c>
      <c r="B175" s="655"/>
      <c r="C175" s="655"/>
      <c r="D175" s="655"/>
      <c r="E175" s="655"/>
      <c r="F175" s="655"/>
      <c r="G175" s="655"/>
      <c r="H175" s="655"/>
      <c r="I175" s="655"/>
      <c r="J175" s="655"/>
      <c r="K175" s="655"/>
    </row>
    <row r="176" spans="1:11" ht="15" customHeight="1" thickBot="1">
      <c r="A176" s="85"/>
      <c r="B176" s="85"/>
      <c r="C176" s="86"/>
      <c r="D176" s="86"/>
      <c r="E176" s="87"/>
      <c r="F176" s="86"/>
      <c r="G176" s="87"/>
      <c r="H176" s="87"/>
      <c r="I176" s="87"/>
      <c r="J176" s="88"/>
      <c r="K176" s="88" t="s">
        <v>211</v>
      </c>
    </row>
    <row r="177" spans="1:11" s="90" customFormat="1" ht="40.5" customHeight="1">
      <c r="A177" s="959" t="s">
        <v>212</v>
      </c>
      <c r="B177" s="603"/>
      <c r="C177" s="959" t="s">
        <v>213</v>
      </c>
      <c r="D177" s="558"/>
      <c r="E177" s="89" t="s">
        <v>214</v>
      </c>
      <c r="F177" s="659" t="s">
        <v>215</v>
      </c>
      <c r="G177" s="609"/>
      <c r="H177" s="659" t="s">
        <v>711</v>
      </c>
      <c r="I177" s="660"/>
      <c r="J177" s="659" t="s">
        <v>712</v>
      </c>
      <c r="K177" s="660"/>
    </row>
    <row r="178" spans="1:11" s="90" customFormat="1" ht="18" customHeight="1" thickBot="1">
      <c r="A178" s="605"/>
      <c r="B178" s="606"/>
      <c r="C178" s="960" t="s">
        <v>218</v>
      </c>
      <c r="D178" s="560"/>
      <c r="E178" s="91" t="s">
        <v>70</v>
      </c>
      <c r="F178" s="92" t="s">
        <v>219</v>
      </c>
      <c r="G178" s="91" t="s">
        <v>70</v>
      </c>
      <c r="H178" s="92" t="s">
        <v>219</v>
      </c>
      <c r="I178" s="91" t="s">
        <v>70</v>
      </c>
      <c r="J178" s="92" t="s">
        <v>219</v>
      </c>
      <c r="K178" s="91" t="s">
        <v>70</v>
      </c>
    </row>
    <row r="179" spans="1:11" s="83" customFormat="1" ht="21" customHeight="1">
      <c r="A179" s="947" t="s">
        <v>738</v>
      </c>
      <c r="B179" s="948"/>
      <c r="C179" s="951" t="s">
        <v>41</v>
      </c>
      <c r="D179" s="929"/>
      <c r="E179" s="645">
        <f t="shared" ref="E179:K187" si="0">E270</f>
        <v>1</v>
      </c>
      <c r="F179" s="787">
        <f t="shared" si="0"/>
        <v>0</v>
      </c>
      <c r="G179" s="645">
        <f t="shared" si="0"/>
        <v>4850</v>
      </c>
      <c r="H179" s="787">
        <f t="shared" si="0"/>
        <v>0</v>
      </c>
      <c r="I179" s="645">
        <f t="shared" si="0"/>
        <v>0</v>
      </c>
      <c r="J179" s="93">
        <f t="shared" si="0"/>
        <v>0</v>
      </c>
      <c r="K179" s="94">
        <f t="shared" si="0"/>
        <v>1700</v>
      </c>
    </row>
    <row r="180" spans="1:11" s="83" customFormat="1" ht="21" customHeight="1">
      <c r="A180" s="953"/>
      <c r="B180" s="954"/>
      <c r="C180" s="955" t="s">
        <v>42</v>
      </c>
      <c r="D180" s="917"/>
      <c r="E180" s="786"/>
      <c r="F180" s="788"/>
      <c r="G180" s="786"/>
      <c r="H180" s="788"/>
      <c r="I180" s="786"/>
      <c r="J180" s="164">
        <f t="shared" si="0"/>
        <v>0</v>
      </c>
      <c r="K180" s="165">
        <f t="shared" si="0"/>
        <v>3150</v>
      </c>
    </row>
    <row r="181" spans="1:11" s="123" customFormat="1" ht="21" customHeight="1" thickBot="1">
      <c r="A181" s="949"/>
      <c r="B181" s="950"/>
      <c r="C181" s="952" t="s">
        <v>43</v>
      </c>
      <c r="D181" s="919"/>
      <c r="E181" s="646"/>
      <c r="F181" s="789"/>
      <c r="G181" s="646"/>
      <c r="H181" s="789"/>
      <c r="I181" s="646"/>
      <c r="J181" s="121" t="str">
        <f t="shared" si="0"/>
        <v>(0)</v>
      </c>
      <c r="K181" s="166" t="str">
        <f t="shared" si="0"/>
        <v>(167)</v>
      </c>
    </row>
    <row r="182" spans="1:11" s="83" customFormat="1" ht="17.100000000000001" customHeight="1">
      <c r="A182" s="647" t="s">
        <v>220</v>
      </c>
      <c r="B182" s="97" t="s">
        <v>221</v>
      </c>
      <c r="C182" s="930" t="s">
        <v>41</v>
      </c>
      <c r="D182" s="929"/>
      <c r="E182" s="653">
        <f>E273</f>
        <v>0</v>
      </c>
      <c r="F182" s="778">
        <f>F273</f>
        <v>0</v>
      </c>
      <c r="G182" s="1134">
        <f>G273</f>
        <v>803</v>
      </c>
      <c r="H182" s="778">
        <f>H273</f>
        <v>0</v>
      </c>
      <c r="I182" s="1134">
        <f>I273</f>
        <v>0</v>
      </c>
      <c r="J182" s="106">
        <f t="shared" si="0"/>
        <v>0</v>
      </c>
      <c r="K182" s="107">
        <f t="shared" ref="K182" si="1">K273</f>
        <v>803</v>
      </c>
    </row>
    <row r="183" spans="1:11" s="83" customFormat="1" ht="17.100000000000001" customHeight="1">
      <c r="A183" s="782"/>
      <c r="B183" s="125" t="s">
        <v>222</v>
      </c>
      <c r="C183" s="968" t="s">
        <v>42</v>
      </c>
      <c r="D183" s="969"/>
      <c r="E183" s="775"/>
      <c r="F183" s="779"/>
      <c r="G183" s="1135"/>
      <c r="H183" s="779"/>
      <c r="I183" s="1135"/>
      <c r="J183" s="152">
        <f t="shared" si="0"/>
        <v>0</v>
      </c>
      <c r="K183" s="174">
        <f t="shared" ref="K183" si="2">K274</f>
        <v>0</v>
      </c>
    </row>
    <row r="184" spans="1:11" s="123" customFormat="1" ht="17.100000000000001" customHeight="1" thickBot="1">
      <c r="A184" s="648"/>
      <c r="B184" s="126"/>
      <c r="C184" s="921" t="s">
        <v>43</v>
      </c>
      <c r="D184" s="919"/>
      <c r="E184" s="654"/>
      <c r="F184" s="780"/>
      <c r="G184" s="1136"/>
      <c r="H184" s="780"/>
      <c r="I184" s="1136"/>
      <c r="J184" s="127" t="str">
        <f t="shared" si="0"/>
        <v>(0)</v>
      </c>
      <c r="K184" s="175" t="str">
        <f t="shared" si="0"/>
        <v>(0)</v>
      </c>
    </row>
    <row r="185" spans="1:11" s="83" customFormat="1" ht="17.100000000000001" customHeight="1">
      <c r="A185" s="649"/>
      <c r="B185" s="97" t="s">
        <v>223</v>
      </c>
      <c r="C185" s="930" t="s">
        <v>41</v>
      </c>
      <c r="D185" s="929"/>
      <c r="E185" s="653">
        <f>E276</f>
        <v>0</v>
      </c>
      <c r="F185" s="778">
        <f>F276</f>
        <v>0</v>
      </c>
      <c r="G185" s="653">
        <f>G276</f>
        <v>150</v>
      </c>
      <c r="H185" s="778">
        <f>H276</f>
        <v>0</v>
      </c>
      <c r="I185" s="653">
        <f>I276</f>
        <v>0</v>
      </c>
      <c r="J185" s="106">
        <f t="shared" si="0"/>
        <v>0</v>
      </c>
      <c r="K185" s="107">
        <f t="shared" si="0"/>
        <v>0</v>
      </c>
    </row>
    <row r="186" spans="1:11" s="83" customFormat="1" ht="17.100000000000001" customHeight="1">
      <c r="A186" s="649"/>
      <c r="B186" s="125" t="s">
        <v>224</v>
      </c>
      <c r="C186" s="967" t="s">
        <v>42</v>
      </c>
      <c r="D186" s="917"/>
      <c r="E186" s="775"/>
      <c r="F186" s="779"/>
      <c r="G186" s="775"/>
      <c r="H186" s="779"/>
      <c r="I186" s="775"/>
      <c r="J186" s="152">
        <f t="shared" si="0"/>
        <v>0</v>
      </c>
      <c r="K186" s="174">
        <f t="shared" si="0"/>
        <v>150</v>
      </c>
    </row>
    <row r="187" spans="1:11" s="123" customFormat="1" ht="17.100000000000001" customHeight="1" thickBot="1">
      <c r="A187" s="650"/>
      <c r="B187" s="129"/>
      <c r="C187" s="921" t="s">
        <v>43</v>
      </c>
      <c r="D187" s="919"/>
      <c r="E187" s="654"/>
      <c r="F187" s="780"/>
      <c r="G187" s="654"/>
      <c r="H187" s="780"/>
      <c r="I187" s="654"/>
      <c r="J187" s="127" t="str">
        <f t="shared" si="0"/>
        <v>(0)</v>
      </c>
      <c r="K187" s="175" t="str">
        <f t="shared" si="0"/>
        <v>(0)</v>
      </c>
    </row>
    <row r="188" spans="1:11" s="83" customFormat="1" ht="21" customHeight="1">
      <c r="A188" s="761" t="s">
        <v>739</v>
      </c>
      <c r="B188" s="1128"/>
      <c r="C188" s="928" t="s">
        <v>41</v>
      </c>
      <c r="D188" s="929"/>
      <c r="E188" s="772">
        <f t="shared" ref="E188:K188" si="3">(E179+E182)-E185</f>
        <v>1</v>
      </c>
      <c r="F188" s="758">
        <f t="shared" si="3"/>
        <v>0</v>
      </c>
      <c r="G188" s="772">
        <f t="shared" si="3"/>
        <v>5503</v>
      </c>
      <c r="H188" s="758">
        <f t="shared" si="3"/>
        <v>0</v>
      </c>
      <c r="I188" s="772">
        <f t="shared" si="3"/>
        <v>0</v>
      </c>
      <c r="J188" s="109">
        <f t="shared" si="3"/>
        <v>0</v>
      </c>
      <c r="K188" s="110">
        <f t="shared" si="3"/>
        <v>2503</v>
      </c>
    </row>
    <row r="189" spans="1:11" s="83" customFormat="1" ht="21" customHeight="1">
      <c r="A189" s="762"/>
      <c r="B189" s="1130"/>
      <c r="C189" s="916" t="s">
        <v>42</v>
      </c>
      <c r="D189" s="917"/>
      <c r="E189" s="773"/>
      <c r="F189" s="759"/>
      <c r="G189" s="773"/>
      <c r="H189" s="759"/>
      <c r="I189" s="773"/>
      <c r="J189" s="130">
        <f>(J180+J183)-J186</f>
        <v>0</v>
      </c>
      <c r="K189" s="131">
        <f>(K180+K183)-K186</f>
        <v>3000</v>
      </c>
    </row>
    <row r="190" spans="1:11" s="123" customFormat="1" ht="21" customHeight="1" thickBot="1">
      <c r="A190" s="1133"/>
      <c r="B190" s="1132"/>
      <c r="C190" s="918" t="s">
        <v>43</v>
      </c>
      <c r="D190" s="919"/>
      <c r="E190" s="774"/>
      <c r="F190" s="760"/>
      <c r="G190" s="774"/>
      <c r="H190" s="760"/>
      <c r="I190" s="774"/>
      <c r="J190" s="132" t="s">
        <v>234</v>
      </c>
      <c r="K190" s="133" t="s">
        <v>728</v>
      </c>
    </row>
    <row r="191" spans="1:11" s="83" customFormat="1" ht="15" customHeight="1">
      <c r="A191" s="635" t="s">
        <v>225</v>
      </c>
      <c r="B191" s="637"/>
      <c r="C191" s="638"/>
      <c r="D191" s="638"/>
      <c r="E191" s="638"/>
      <c r="F191" s="638"/>
      <c r="G191" s="639"/>
      <c r="H191" s="608" t="s">
        <v>41</v>
      </c>
      <c r="I191" s="609"/>
      <c r="J191" s="106">
        <f>J282</f>
        <v>0</v>
      </c>
      <c r="K191" s="107">
        <f>K282</f>
        <v>0</v>
      </c>
    </row>
    <row r="192" spans="1:11" s="83" customFormat="1" ht="15" customHeight="1" thickBot="1">
      <c r="A192" s="636"/>
      <c r="B192" s="640"/>
      <c r="C192" s="640"/>
      <c r="D192" s="640"/>
      <c r="E192" s="640"/>
      <c r="F192" s="640"/>
      <c r="G192" s="641"/>
      <c r="H192" s="610" t="s">
        <v>42</v>
      </c>
      <c r="I192" s="611"/>
      <c r="J192" s="104">
        <f>J283</f>
        <v>0</v>
      </c>
      <c r="K192" s="105">
        <f>K283</f>
        <v>0</v>
      </c>
    </row>
    <row r="193" spans="1:11" s="113" customFormat="1" ht="17.100000000000001" customHeight="1">
      <c r="A193" s="602" t="s">
        <v>227</v>
      </c>
      <c r="B193" s="603"/>
      <c r="C193" s="603"/>
      <c r="D193" s="603"/>
      <c r="E193" s="603"/>
      <c r="F193" s="603"/>
      <c r="G193" s="604"/>
      <c r="H193" s="608" t="s">
        <v>41</v>
      </c>
      <c r="I193" s="609"/>
      <c r="J193" s="106">
        <f>J188-J191</f>
        <v>0</v>
      </c>
      <c r="K193" s="107">
        <f>K188-K191</f>
        <v>2503</v>
      </c>
    </row>
    <row r="194" spans="1:11" s="113" customFormat="1" ht="17.100000000000001" customHeight="1" thickBot="1">
      <c r="A194" s="605"/>
      <c r="B194" s="606"/>
      <c r="C194" s="606"/>
      <c r="D194" s="606"/>
      <c r="E194" s="606"/>
      <c r="F194" s="606"/>
      <c r="G194" s="607"/>
      <c r="H194" s="610" t="s">
        <v>42</v>
      </c>
      <c r="I194" s="611"/>
      <c r="J194" s="104">
        <f>J189-J192</f>
        <v>0</v>
      </c>
      <c r="K194" s="105">
        <f>K189-K192</f>
        <v>3000</v>
      </c>
    </row>
    <row r="195" spans="1:11" s="113" customFormat="1" ht="17.100000000000001" customHeight="1">
      <c r="A195" s="602" t="s">
        <v>713</v>
      </c>
      <c r="B195" s="603"/>
      <c r="C195" s="603"/>
      <c r="D195" s="603"/>
      <c r="E195" s="603"/>
      <c r="F195" s="603"/>
      <c r="G195" s="604"/>
      <c r="H195" s="608" t="s">
        <v>41</v>
      </c>
      <c r="I195" s="609"/>
      <c r="J195" s="106">
        <f>J286</f>
        <v>0</v>
      </c>
      <c r="K195" s="107">
        <f>K286</f>
        <v>2435</v>
      </c>
    </row>
    <row r="196" spans="1:11" s="113" customFormat="1" ht="17.100000000000001" customHeight="1" thickBot="1">
      <c r="A196" s="605"/>
      <c r="B196" s="606"/>
      <c r="C196" s="606"/>
      <c r="D196" s="606"/>
      <c r="E196" s="606"/>
      <c r="F196" s="606"/>
      <c r="G196" s="607"/>
      <c r="H196" s="610" t="s">
        <v>42</v>
      </c>
      <c r="I196" s="611"/>
      <c r="J196" s="104">
        <f>J287</f>
        <v>0</v>
      </c>
      <c r="K196" s="105">
        <f>K287</f>
        <v>1149</v>
      </c>
    </row>
    <row r="197" spans="1:11" s="113" customFormat="1" ht="17.100000000000001" customHeight="1">
      <c r="A197" s="602" t="s">
        <v>228</v>
      </c>
      <c r="B197" s="603"/>
      <c r="C197" s="603"/>
      <c r="D197" s="603"/>
      <c r="E197" s="603"/>
      <c r="F197" s="603"/>
      <c r="G197" s="604"/>
      <c r="H197" s="608" t="s">
        <v>41</v>
      </c>
      <c r="I197" s="609"/>
      <c r="J197" s="106">
        <f>J193-J195</f>
        <v>0</v>
      </c>
      <c r="K197" s="107">
        <f>K193-K195</f>
        <v>68</v>
      </c>
    </row>
    <row r="198" spans="1:11" s="113" customFormat="1" ht="17.100000000000001" customHeight="1" thickBot="1">
      <c r="A198" s="605"/>
      <c r="B198" s="606"/>
      <c r="C198" s="606"/>
      <c r="D198" s="606"/>
      <c r="E198" s="606"/>
      <c r="F198" s="606"/>
      <c r="G198" s="607"/>
      <c r="H198" s="610" t="s">
        <v>42</v>
      </c>
      <c r="I198" s="611"/>
      <c r="J198" s="104">
        <f>J194-J196</f>
        <v>0</v>
      </c>
      <c r="K198" s="105">
        <f>K194-K196</f>
        <v>1851</v>
      </c>
    </row>
    <row r="199" spans="1:11" s="113" customFormat="1" ht="17.100000000000001" customHeight="1">
      <c r="A199" s="612" t="s">
        <v>714</v>
      </c>
      <c r="B199" s="603"/>
      <c r="C199" s="603"/>
      <c r="D199" s="613"/>
      <c r="E199" s="618" t="s">
        <v>229</v>
      </c>
      <c r="F199" s="619"/>
      <c r="G199" s="619"/>
      <c r="H199" s="619"/>
      <c r="I199" s="620"/>
      <c r="J199" s="114">
        <v>0</v>
      </c>
      <c r="K199" s="115">
        <f>(K195+K196)/(K179+K180)*100</f>
        <v>73.896907216494839</v>
      </c>
    </row>
    <row r="200" spans="1:11" s="113" customFormat="1" ht="17.100000000000001" customHeight="1">
      <c r="A200" s="614"/>
      <c r="B200" s="615"/>
      <c r="C200" s="615"/>
      <c r="D200" s="616"/>
      <c r="E200" s="621" t="s">
        <v>230</v>
      </c>
      <c r="F200" s="622"/>
      <c r="G200" s="622"/>
      <c r="H200" s="622"/>
      <c r="I200" s="623"/>
      <c r="J200" s="116">
        <v>0</v>
      </c>
      <c r="K200" s="117">
        <f>(K195+K196)/(K188+K189)*100</f>
        <v>65.128111938942396</v>
      </c>
    </row>
    <row r="201" spans="1:11" s="113" customFormat="1" ht="17.100000000000001" customHeight="1" thickBot="1">
      <c r="A201" s="605"/>
      <c r="B201" s="606"/>
      <c r="C201" s="606"/>
      <c r="D201" s="617"/>
      <c r="E201" s="624" t="s">
        <v>231</v>
      </c>
      <c r="F201" s="625"/>
      <c r="G201" s="625"/>
      <c r="H201" s="625"/>
      <c r="I201" s="626"/>
      <c r="J201" s="118">
        <v>0</v>
      </c>
      <c r="K201" s="119">
        <f>(K195+K196)/(K193+K194)*100</f>
        <v>65.128111938942396</v>
      </c>
    </row>
    <row r="202" spans="1:11" s="113" customFormat="1" ht="33.950000000000003" customHeight="1" thickBot="1">
      <c r="A202" s="748" t="s">
        <v>715</v>
      </c>
      <c r="B202" s="749"/>
      <c r="C202" s="749"/>
      <c r="D202" s="749"/>
      <c r="E202" s="749"/>
      <c r="F202" s="749"/>
      <c r="G202" s="750"/>
      <c r="H202" s="751" t="s">
        <v>43</v>
      </c>
      <c r="I202" s="752"/>
      <c r="J202" s="136" t="str">
        <f>J293</f>
        <v>(0)</v>
      </c>
      <c r="K202" s="532" t="s">
        <v>777</v>
      </c>
    </row>
    <row r="203" spans="1:11" s="113" customFormat="1" ht="17.100000000000001" customHeight="1">
      <c r="A203" s="612" t="s">
        <v>716</v>
      </c>
      <c r="B203" s="603"/>
      <c r="C203" s="603"/>
      <c r="D203" s="613"/>
      <c r="E203" s="618" t="s">
        <v>240</v>
      </c>
      <c r="F203" s="619"/>
      <c r="G203" s="619"/>
      <c r="H203" s="619"/>
      <c r="I203" s="620"/>
      <c r="J203" s="138" t="str">
        <f>J294</f>
        <v>(0)</v>
      </c>
      <c r="K203" s="533" t="s">
        <v>787</v>
      </c>
    </row>
    <row r="204" spans="1:11" s="113" customFormat="1" ht="17.100000000000001" customHeight="1" thickBot="1">
      <c r="A204" s="753"/>
      <c r="B204" s="754"/>
      <c r="C204" s="754"/>
      <c r="D204" s="617"/>
      <c r="E204" s="755" t="s">
        <v>237</v>
      </c>
      <c r="F204" s="756"/>
      <c r="G204" s="756"/>
      <c r="H204" s="756"/>
      <c r="I204" s="757"/>
      <c r="J204" s="140" t="str">
        <f>J295</f>
        <v>(0)</v>
      </c>
      <c r="K204" s="534" t="s">
        <v>787</v>
      </c>
    </row>
    <row r="205" spans="1:11" s="113" customFormat="1" ht="18.75" customHeight="1">
      <c r="A205" s="965" t="s">
        <v>241</v>
      </c>
      <c r="B205" s="590"/>
      <c r="C205" s="590"/>
      <c r="D205" s="590"/>
      <c r="E205" s="590"/>
      <c r="F205" s="590"/>
      <c r="G205" s="590"/>
      <c r="H205" s="590"/>
      <c r="I205" s="590"/>
      <c r="J205" s="590"/>
      <c r="K205" s="966"/>
    </row>
    <row r="206" spans="1:11" s="113" customFormat="1" ht="12.75" customHeight="1">
      <c r="A206" s="142"/>
      <c r="B206" s="143"/>
      <c r="C206" s="143"/>
      <c r="D206" s="143"/>
      <c r="E206" s="143"/>
      <c r="F206" s="143"/>
      <c r="G206" s="143"/>
      <c r="H206" s="143"/>
      <c r="I206" s="143"/>
      <c r="J206" s="143"/>
      <c r="K206" s="144"/>
    </row>
    <row r="207" spans="1:11" s="113" customFormat="1" ht="12.75" customHeight="1">
      <c r="A207" s="142"/>
      <c r="B207" s="143"/>
      <c r="C207" s="143"/>
      <c r="D207" s="143"/>
      <c r="E207" s="143"/>
      <c r="F207" s="143"/>
      <c r="G207" s="143"/>
      <c r="H207" s="143"/>
      <c r="I207" s="143"/>
      <c r="J207" s="143"/>
      <c r="K207" s="144"/>
    </row>
    <row r="208" spans="1:11" s="113" customFormat="1" ht="18.75" customHeight="1" thickBot="1">
      <c r="A208" s="962" t="s">
        <v>242</v>
      </c>
      <c r="B208" s="963"/>
      <c r="C208" s="963"/>
      <c r="D208" s="963"/>
      <c r="E208" s="963"/>
      <c r="F208" s="963"/>
      <c r="G208" s="963"/>
      <c r="H208" s="963"/>
      <c r="I208" s="963"/>
      <c r="J208" s="963"/>
      <c r="K208" s="964"/>
    </row>
    <row r="209" spans="1:11" s="113" customFormat="1" ht="12.75" customHeight="1">
      <c r="A209" s="145"/>
      <c r="B209" s="143"/>
      <c r="C209" s="143"/>
      <c r="D209" s="143"/>
      <c r="E209" s="143"/>
      <c r="F209" s="143"/>
      <c r="G209" s="143"/>
      <c r="H209" s="143"/>
      <c r="I209" s="143"/>
      <c r="J209" s="143"/>
      <c r="K209" s="146"/>
    </row>
    <row r="210" spans="1:11" ht="29.1" customHeight="1">
      <c r="A210" s="555" t="s">
        <v>788</v>
      </c>
      <c r="B210" s="592"/>
      <c r="C210" s="592"/>
      <c r="D210" s="592"/>
      <c r="E210" s="592"/>
      <c r="F210" s="592"/>
      <c r="G210" s="592"/>
      <c r="H210" s="592"/>
      <c r="I210" s="592"/>
      <c r="J210" s="592"/>
      <c r="K210" s="592"/>
    </row>
    <row r="211" spans="1:11" s="113" customFormat="1" ht="12.75" customHeight="1">
      <c r="A211" s="274"/>
      <c r="B211" s="143"/>
      <c r="C211" s="143"/>
      <c r="D211" s="143"/>
      <c r="E211" s="143"/>
      <c r="F211" s="143"/>
      <c r="G211" s="143"/>
      <c r="H211" s="143"/>
      <c r="I211" s="143"/>
      <c r="J211" s="143"/>
      <c r="K211" s="146"/>
    </row>
    <row r="212" spans="1:11" s="113" customFormat="1" ht="12.75" customHeight="1">
      <c r="A212" s="274"/>
      <c r="B212" s="143"/>
      <c r="C212" s="143"/>
      <c r="D212" s="143"/>
      <c r="E212" s="143"/>
      <c r="F212" s="143"/>
      <c r="G212" s="143"/>
      <c r="H212" s="143"/>
      <c r="I212" s="143"/>
      <c r="J212" s="143"/>
      <c r="K212" s="146"/>
    </row>
    <row r="213" spans="1:11" s="113" customFormat="1" ht="12.75" customHeight="1">
      <c r="A213" s="274"/>
      <c r="B213" s="143"/>
      <c r="C213" s="143"/>
      <c r="D213" s="143"/>
      <c r="E213" s="143"/>
      <c r="F213" s="143"/>
      <c r="G213" s="143"/>
      <c r="H213" s="143"/>
      <c r="I213" s="143"/>
      <c r="J213" s="143"/>
      <c r="K213" s="146"/>
    </row>
    <row r="214" spans="1:11" s="113" customFormat="1" ht="12.75" customHeight="1">
      <c r="A214" s="274"/>
      <c r="B214" s="143"/>
      <c r="C214" s="143"/>
      <c r="D214" s="143"/>
      <c r="E214" s="143"/>
      <c r="F214" s="143"/>
      <c r="G214" s="143"/>
      <c r="H214" s="143"/>
      <c r="I214" s="143"/>
      <c r="J214" s="143"/>
      <c r="K214" s="146"/>
    </row>
    <row r="215" spans="1:11" s="113" customFormat="1" ht="12.75" customHeight="1">
      <c r="A215" s="274"/>
      <c r="B215" s="143"/>
      <c r="C215" s="143"/>
      <c r="D215" s="143"/>
      <c r="E215" s="143"/>
      <c r="F215" s="143"/>
      <c r="G215" s="143"/>
      <c r="H215" s="143"/>
      <c r="I215" s="143"/>
      <c r="J215" s="143"/>
      <c r="K215" s="146"/>
    </row>
    <row r="216" spans="1:11" s="113" customFormat="1" ht="12.75" customHeight="1">
      <c r="A216" s="274"/>
      <c r="B216" s="143"/>
      <c r="C216" s="143"/>
      <c r="D216" s="143"/>
      <c r="E216" s="143"/>
      <c r="F216" s="143"/>
      <c r="G216" s="143"/>
      <c r="H216" s="143"/>
      <c r="I216" s="143"/>
      <c r="J216" s="143"/>
      <c r="K216" s="146"/>
    </row>
    <row r="217" spans="1:11" s="113" customFormat="1" ht="12.75" customHeight="1">
      <c r="A217" s="274"/>
      <c r="B217" s="143"/>
      <c r="C217" s="143"/>
      <c r="D217" s="143"/>
      <c r="E217" s="143"/>
      <c r="F217" s="143"/>
      <c r="G217" s="143"/>
      <c r="H217" s="143"/>
      <c r="I217" s="143"/>
      <c r="J217" s="143"/>
      <c r="K217" s="146"/>
    </row>
    <row r="218" spans="1:11" ht="57.75" customHeight="1">
      <c r="A218" s="1078" t="s">
        <v>602</v>
      </c>
      <c r="B218" s="592"/>
      <c r="C218" s="592"/>
      <c r="D218" s="592"/>
      <c r="E218" s="592"/>
      <c r="F218" s="592"/>
      <c r="G218" s="592"/>
      <c r="H218" s="592"/>
      <c r="I218" s="592"/>
      <c r="J218" s="592"/>
      <c r="K218" s="592"/>
    </row>
    <row r="221" spans="1:11" ht="15.75">
      <c r="A221" s="655" t="s">
        <v>209</v>
      </c>
      <c r="B221" s="655"/>
      <c r="C221" s="655"/>
      <c r="D221" s="655"/>
      <c r="E221" s="655"/>
      <c r="F221" s="655"/>
      <c r="G221" s="655"/>
      <c r="H221" s="655"/>
      <c r="I221" s="655"/>
      <c r="J221" s="655"/>
      <c r="K221" s="655"/>
    </row>
    <row r="222" spans="1:11" ht="15.75">
      <c r="A222" s="655" t="s">
        <v>710</v>
      </c>
      <c r="B222" s="655"/>
      <c r="C222" s="655"/>
      <c r="D222" s="655"/>
      <c r="E222" s="655"/>
      <c r="F222" s="655"/>
      <c r="G222" s="655"/>
      <c r="H222" s="655"/>
      <c r="I222" s="655"/>
      <c r="J222" s="655"/>
      <c r="K222" s="655"/>
    </row>
    <row r="223" spans="1:11" ht="15.75">
      <c r="A223" s="655" t="s">
        <v>239</v>
      </c>
      <c r="B223" s="655"/>
      <c r="C223" s="655"/>
      <c r="D223" s="655"/>
      <c r="E223" s="655"/>
      <c r="F223" s="655"/>
      <c r="G223" s="655"/>
      <c r="H223" s="655"/>
      <c r="I223" s="655"/>
      <c r="J223" s="655"/>
      <c r="K223" s="655"/>
    </row>
    <row r="224" spans="1:11" ht="13.5" thickBot="1">
      <c r="A224" s="85"/>
      <c r="B224" s="85"/>
      <c r="C224" s="86"/>
      <c r="D224" s="86"/>
      <c r="E224" s="87"/>
      <c r="F224" s="86"/>
      <c r="G224" s="87"/>
      <c r="H224" s="87"/>
      <c r="I224" s="87"/>
      <c r="J224" s="88"/>
      <c r="K224" s="88" t="s">
        <v>211</v>
      </c>
    </row>
    <row r="225" spans="1:11" ht="25.5">
      <c r="A225" s="959" t="s">
        <v>212</v>
      </c>
      <c r="B225" s="603"/>
      <c r="C225" s="959" t="s">
        <v>213</v>
      </c>
      <c r="D225" s="558"/>
      <c r="E225" s="89" t="s">
        <v>214</v>
      </c>
      <c r="F225" s="659" t="s">
        <v>215</v>
      </c>
      <c r="G225" s="609"/>
      <c r="H225" s="659" t="s">
        <v>711</v>
      </c>
      <c r="I225" s="660"/>
      <c r="J225" s="659" t="s">
        <v>712</v>
      </c>
      <c r="K225" s="660"/>
    </row>
    <row r="226" spans="1:11" ht="15.75" thickBot="1">
      <c r="A226" s="605"/>
      <c r="B226" s="606"/>
      <c r="C226" s="960" t="s">
        <v>218</v>
      </c>
      <c r="D226" s="560"/>
      <c r="E226" s="91" t="s">
        <v>70</v>
      </c>
      <c r="F226" s="92" t="s">
        <v>219</v>
      </c>
      <c r="G226" s="91" t="s">
        <v>70</v>
      </c>
      <c r="H226" s="92" t="s">
        <v>219</v>
      </c>
      <c r="I226" s="91" t="s">
        <v>70</v>
      </c>
      <c r="J226" s="92" t="s">
        <v>219</v>
      </c>
      <c r="K226" s="91" t="s">
        <v>70</v>
      </c>
    </row>
    <row r="227" spans="1:11" ht="15">
      <c r="A227" s="947" t="s">
        <v>761</v>
      </c>
      <c r="B227" s="948"/>
      <c r="C227" s="951" t="s">
        <v>41</v>
      </c>
      <c r="D227" s="929"/>
      <c r="E227" s="645">
        <f>E399</f>
        <v>1</v>
      </c>
      <c r="F227" s="787">
        <f>F312</f>
        <v>0</v>
      </c>
      <c r="G227" s="645">
        <f>G399</f>
        <v>800</v>
      </c>
      <c r="H227" s="787">
        <f>H312</f>
        <v>0</v>
      </c>
      <c r="I227" s="645">
        <f>I312</f>
        <v>0</v>
      </c>
      <c r="J227" s="93">
        <f>J312</f>
        <v>0</v>
      </c>
      <c r="K227" s="94">
        <f>K399</f>
        <v>400</v>
      </c>
    </row>
    <row r="228" spans="1:11" ht="15">
      <c r="A228" s="953"/>
      <c r="B228" s="954"/>
      <c r="C228" s="955" t="s">
        <v>42</v>
      </c>
      <c r="D228" s="917"/>
      <c r="E228" s="786"/>
      <c r="F228" s="788"/>
      <c r="G228" s="786"/>
      <c r="H228" s="788"/>
      <c r="I228" s="786"/>
      <c r="J228" s="164">
        <f t="shared" ref="J228:K232" si="4">J313</f>
        <v>0</v>
      </c>
      <c r="K228" s="165">
        <f t="shared" si="4"/>
        <v>0</v>
      </c>
    </row>
    <row r="229" spans="1:11" ht="13.5" thickBot="1">
      <c r="A229" s="949"/>
      <c r="B229" s="950"/>
      <c r="C229" s="952" t="s">
        <v>43</v>
      </c>
      <c r="D229" s="919"/>
      <c r="E229" s="646"/>
      <c r="F229" s="789"/>
      <c r="G229" s="646"/>
      <c r="H229" s="789"/>
      <c r="I229" s="646"/>
      <c r="J229" s="121">
        <f t="shared" si="4"/>
        <v>0</v>
      </c>
      <c r="K229" s="166">
        <f t="shared" si="4"/>
        <v>0</v>
      </c>
    </row>
    <row r="230" spans="1:11" ht="15">
      <c r="A230" s="647" t="s">
        <v>220</v>
      </c>
      <c r="B230" s="97" t="s">
        <v>221</v>
      </c>
      <c r="C230" s="930" t="s">
        <v>41</v>
      </c>
      <c r="D230" s="929"/>
      <c r="E230" s="828">
        <f>E402</f>
        <v>0</v>
      </c>
      <c r="F230" s="828">
        <f>F402</f>
        <v>0</v>
      </c>
      <c r="G230" s="828">
        <f>G402</f>
        <v>0</v>
      </c>
      <c r="H230" s="828">
        <f>H402</f>
        <v>0</v>
      </c>
      <c r="I230" s="828">
        <f>I402</f>
        <v>0</v>
      </c>
      <c r="J230" s="106">
        <f t="shared" si="4"/>
        <v>0</v>
      </c>
      <c r="K230" s="107">
        <f t="shared" si="4"/>
        <v>0</v>
      </c>
    </row>
    <row r="231" spans="1:11" ht="15">
      <c r="A231" s="782"/>
      <c r="B231" s="125" t="s">
        <v>222</v>
      </c>
      <c r="C231" s="968" t="s">
        <v>42</v>
      </c>
      <c r="D231" s="969"/>
      <c r="E231" s="895"/>
      <c r="F231" s="895"/>
      <c r="G231" s="895"/>
      <c r="H231" s="895"/>
      <c r="I231" s="895"/>
      <c r="J231" s="152">
        <f t="shared" si="4"/>
        <v>0</v>
      </c>
      <c r="K231" s="174">
        <f t="shared" si="4"/>
        <v>0</v>
      </c>
    </row>
    <row r="232" spans="1:11" ht="13.5" thickBot="1">
      <c r="A232" s="648"/>
      <c r="B232" s="126"/>
      <c r="C232" s="921" t="s">
        <v>43</v>
      </c>
      <c r="D232" s="919"/>
      <c r="E232" s="829"/>
      <c r="F232" s="829"/>
      <c r="G232" s="829"/>
      <c r="H232" s="829"/>
      <c r="I232" s="829"/>
      <c r="J232" s="127">
        <f t="shared" si="4"/>
        <v>0</v>
      </c>
      <c r="K232" s="175">
        <f t="shared" si="4"/>
        <v>0</v>
      </c>
    </row>
    <row r="233" spans="1:11" ht="15">
      <c r="A233" s="649"/>
      <c r="B233" s="97" t="s">
        <v>223</v>
      </c>
      <c r="C233" s="930" t="s">
        <v>41</v>
      </c>
      <c r="D233" s="929"/>
      <c r="E233" s="828">
        <f>E405</f>
        <v>0</v>
      </c>
      <c r="F233" s="828">
        <f>F405</f>
        <v>0</v>
      </c>
      <c r="G233" s="828">
        <f>G405</f>
        <v>0</v>
      </c>
      <c r="H233" s="828">
        <f>H405</f>
        <v>0</v>
      </c>
      <c r="I233" s="828">
        <f>I405</f>
        <v>49</v>
      </c>
      <c r="J233" s="106">
        <f>J318</f>
        <v>0</v>
      </c>
      <c r="K233" s="107">
        <f>K405</f>
        <v>49</v>
      </c>
    </row>
    <row r="234" spans="1:11" ht="15">
      <c r="A234" s="649"/>
      <c r="B234" s="125" t="s">
        <v>224</v>
      </c>
      <c r="C234" s="967" t="s">
        <v>42</v>
      </c>
      <c r="D234" s="917"/>
      <c r="E234" s="895"/>
      <c r="F234" s="895"/>
      <c r="G234" s="895"/>
      <c r="H234" s="895"/>
      <c r="I234" s="895"/>
      <c r="J234" s="152">
        <f>J319</f>
        <v>0</v>
      </c>
      <c r="K234" s="174">
        <f>K319</f>
        <v>0</v>
      </c>
    </row>
    <row r="235" spans="1:11" ht="13.5" thickBot="1">
      <c r="A235" s="650"/>
      <c r="B235" s="129"/>
      <c r="C235" s="921" t="s">
        <v>43</v>
      </c>
      <c r="D235" s="919"/>
      <c r="E235" s="829"/>
      <c r="F235" s="829"/>
      <c r="G235" s="829"/>
      <c r="H235" s="829"/>
      <c r="I235" s="829"/>
      <c r="J235" s="127">
        <f>J320</f>
        <v>0</v>
      </c>
      <c r="K235" s="175">
        <f>K320</f>
        <v>0</v>
      </c>
    </row>
    <row r="236" spans="1:11" ht="15" customHeight="1">
      <c r="A236" s="1127" t="s">
        <v>739</v>
      </c>
      <c r="B236" s="1128"/>
      <c r="C236" s="928" t="s">
        <v>41</v>
      </c>
      <c r="D236" s="929"/>
      <c r="E236" s="633">
        <f t="shared" ref="E236:K236" si="5">(E227+E230)-E233</f>
        <v>1</v>
      </c>
      <c r="F236" s="758">
        <f t="shared" si="5"/>
        <v>0</v>
      </c>
      <c r="G236" s="772">
        <f t="shared" si="5"/>
        <v>800</v>
      </c>
      <c r="H236" s="758">
        <f t="shared" si="5"/>
        <v>0</v>
      </c>
      <c r="I236" s="772">
        <f t="shared" si="5"/>
        <v>-49</v>
      </c>
      <c r="J236" s="109">
        <f t="shared" si="5"/>
        <v>0</v>
      </c>
      <c r="K236" s="110">
        <f t="shared" si="5"/>
        <v>351</v>
      </c>
    </row>
    <row r="237" spans="1:11" ht="15">
      <c r="A237" s="1129"/>
      <c r="B237" s="1130"/>
      <c r="C237" s="916" t="s">
        <v>42</v>
      </c>
      <c r="D237" s="917"/>
      <c r="E237" s="893"/>
      <c r="F237" s="759"/>
      <c r="G237" s="773"/>
      <c r="H237" s="759"/>
      <c r="I237" s="773"/>
      <c r="J237" s="130">
        <f>(J228+J231)-J234</f>
        <v>0</v>
      </c>
      <c r="K237" s="131">
        <f>(K228+K231)-K234</f>
        <v>0</v>
      </c>
    </row>
    <row r="238" spans="1:11" ht="15.75" customHeight="1" thickBot="1">
      <c r="A238" s="1131"/>
      <c r="B238" s="1132"/>
      <c r="C238" s="918" t="s">
        <v>43</v>
      </c>
      <c r="D238" s="919"/>
      <c r="E238" s="634"/>
      <c r="F238" s="760"/>
      <c r="G238" s="774"/>
      <c r="H238" s="760"/>
      <c r="I238" s="774"/>
      <c r="J238" s="132" t="s">
        <v>234</v>
      </c>
      <c r="K238" s="133" t="s">
        <v>619</v>
      </c>
    </row>
    <row r="239" spans="1:11">
      <c r="A239" s="635" t="s">
        <v>225</v>
      </c>
      <c r="B239" s="637"/>
      <c r="C239" s="638"/>
      <c r="D239" s="638"/>
      <c r="E239" s="638"/>
      <c r="F239" s="638"/>
      <c r="G239" s="639"/>
      <c r="H239" s="608" t="s">
        <v>41</v>
      </c>
      <c r="I239" s="609"/>
      <c r="J239" s="106">
        <f>J324</f>
        <v>0</v>
      </c>
      <c r="K239" s="107">
        <f>K324</f>
        <v>0</v>
      </c>
    </row>
    <row r="240" spans="1:11" ht="13.5" thickBot="1">
      <c r="A240" s="636"/>
      <c r="B240" s="640"/>
      <c r="C240" s="640"/>
      <c r="D240" s="640"/>
      <c r="E240" s="640"/>
      <c r="F240" s="640"/>
      <c r="G240" s="641"/>
      <c r="H240" s="610" t="s">
        <v>42</v>
      </c>
      <c r="I240" s="611"/>
      <c r="J240" s="104">
        <f>J325</f>
        <v>0</v>
      </c>
      <c r="K240" s="105">
        <f>K325</f>
        <v>0</v>
      </c>
    </row>
    <row r="241" spans="1:11">
      <c r="A241" s="602" t="s">
        <v>227</v>
      </c>
      <c r="B241" s="603"/>
      <c r="C241" s="603"/>
      <c r="D241" s="603"/>
      <c r="E241" s="603"/>
      <c r="F241" s="603"/>
      <c r="G241" s="604"/>
      <c r="H241" s="608" t="s">
        <v>41</v>
      </c>
      <c r="I241" s="609"/>
      <c r="J241" s="106">
        <f>J236-J239</f>
        <v>0</v>
      </c>
      <c r="K241" s="107">
        <f>K236-K239</f>
        <v>351</v>
      </c>
    </row>
    <row r="242" spans="1:11" ht="13.5" thickBot="1">
      <c r="A242" s="605"/>
      <c r="B242" s="606"/>
      <c r="C242" s="606"/>
      <c r="D242" s="606"/>
      <c r="E242" s="606"/>
      <c r="F242" s="606"/>
      <c r="G242" s="607"/>
      <c r="H242" s="610" t="s">
        <v>42</v>
      </c>
      <c r="I242" s="611"/>
      <c r="J242" s="104">
        <f>J237-J240</f>
        <v>0</v>
      </c>
      <c r="K242" s="105">
        <f>K237-K240</f>
        <v>0</v>
      </c>
    </row>
    <row r="243" spans="1:11">
      <c r="A243" s="602" t="s">
        <v>713</v>
      </c>
      <c r="B243" s="603"/>
      <c r="C243" s="603"/>
      <c r="D243" s="603"/>
      <c r="E243" s="603"/>
      <c r="F243" s="603"/>
      <c r="G243" s="604"/>
      <c r="H243" s="608" t="s">
        <v>41</v>
      </c>
      <c r="I243" s="609"/>
      <c r="J243" s="106">
        <f>J328</f>
        <v>0</v>
      </c>
      <c r="K243" s="107">
        <f>K415</f>
        <v>350</v>
      </c>
    </row>
    <row r="244" spans="1:11" ht="13.5" thickBot="1">
      <c r="A244" s="605"/>
      <c r="B244" s="606"/>
      <c r="C244" s="606"/>
      <c r="D244" s="606"/>
      <c r="E244" s="606"/>
      <c r="F244" s="606"/>
      <c r="G244" s="607"/>
      <c r="H244" s="610" t="s">
        <v>42</v>
      </c>
      <c r="I244" s="611"/>
      <c r="J244" s="104">
        <f>J329</f>
        <v>0</v>
      </c>
      <c r="K244" s="105">
        <f>K329</f>
        <v>0</v>
      </c>
    </row>
    <row r="245" spans="1:11">
      <c r="A245" s="602" t="s">
        <v>228</v>
      </c>
      <c r="B245" s="603"/>
      <c r="C245" s="603"/>
      <c r="D245" s="603"/>
      <c r="E245" s="603"/>
      <c r="F245" s="603"/>
      <c r="G245" s="604"/>
      <c r="H245" s="608" t="s">
        <v>41</v>
      </c>
      <c r="I245" s="609"/>
      <c r="J245" s="106">
        <f>J241-J243</f>
        <v>0</v>
      </c>
      <c r="K245" s="107">
        <f>K241-K243</f>
        <v>1</v>
      </c>
    </row>
    <row r="246" spans="1:11" ht="13.5" thickBot="1">
      <c r="A246" s="605"/>
      <c r="B246" s="606"/>
      <c r="C246" s="606"/>
      <c r="D246" s="606"/>
      <c r="E246" s="606"/>
      <c r="F246" s="606"/>
      <c r="G246" s="607"/>
      <c r="H246" s="610" t="s">
        <v>42</v>
      </c>
      <c r="I246" s="611"/>
      <c r="J246" s="104">
        <f>J242-J244</f>
        <v>0</v>
      </c>
      <c r="K246" s="105">
        <f>K242-K244</f>
        <v>0</v>
      </c>
    </row>
    <row r="247" spans="1:11">
      <c r="A247" s="612" t="s">
        <v>714</v>
      </c>
      <c r="B247" s="603"/>
      <c r="C247" s="603"/>
      <c r="D247" s="613"/>
      <c r="E247" s="618" t="s">
        <v>229</v>
      </c>
      <c r="F247" s="619"/>
      <c r="G247" s="619"/>
      <c r="H247" s="619"/>
      <c r="I247" s="620"/>
      <c r="J247" s="114">
        <v>0</v>
      </c>
      <c r="K247" s="115">
        <f>(K243+K244)/(K227+K228)*100</f>
        <v>87.5</v>
      </c>
    </row>
    <row r="248" spans="1:11">
      <c r="A248" s="614"/>
      <c r="B248" s="615"/>
      <c r="C248" s="615"/>
      <c r="D248" s="616"/>
      <c r="E248" s="621" t="s">
        <v>230</v>
      </c>
      <c r="F248" s="622"/>
      <c r="G248" s="622"/>
      <c r="H248" s="622"/>
      <c r="I248" s="623"/>
      <c r="J248" s="116">
        <v>0</v>
      </c>
      <c r="K248" s="117">
        <f>(K243+K244)/(K236+K237)*100</f>
        <v>99.715099715099726</v>
      </c>
    </row>
    <row r="249" spans="1:11" ht="13.5" thickBot="1">
      <c r="A249" s="605"/>
      <c r="B249" s="606"/>
      <c r="C249" s="606"/>
      <c r="D249" s="617"/>
      <c r="E249" s="624" t="s">
        <v>231</v>
      </c>
      <c r="F249" s="625"/>
      <c r="G249" s="625"/>
      <c r="H249" s="625"/>
      <c r="I249" s="626"/>
      <c r="J249" s="118">
        <v>0</v>
      </c>
      <c r="K249" s="119">
        <f>(K243+K244)/(K241+K242)*100</f>
        <v>99.715099715099726</v>
      </c>
    </row>
    <row r="250" spans="1:11" ht="13.5" thickBot="1">
      <c r="A250" s="748" t="s">
        <v>760</v>
      </c>
      <c r="B250" s="749"/>
      <c r="C250" s="749"/>
      <c r="D250" s="749"/>
      <c r="E250" s="749"/>
      <c r="F250" s="749"/>
      <c r="G250" s="750"/>
      <c r="H250" s="751" t="s">
        <v>43</v>
      </c>
      <c r="I250" s="752"/>
      <c r="J250" s="136">
        <f>J335</f>
        <v>0</v>
      </c>
      <c r="K250" s="154" t="s">
        <v>234</v>
      </c>
    </row>
    <row r="251" spans="1:11">
      <c r="A251" s="612" t="s">
        <v>716</v>
      </c>
      <c r="B251" s="603"/>
      <c r="C251" s="603"/>
      <c r="D251" s="613"/>
      <c r="E251" s="618" t="s">
        <v>240</v>
      </c>
      <c r="F251" s="619"/>
      <c r="G251" s="619"/>
      <c r="H251" s="619"/>
      <c r="I251" s="620"/>
      <c r="J251" s="138">
        <f>J336</f>
        <v>0</v>
      </c>
      <c r="K251" s="155" t="s">
        <v>234</v>
      </c>
    </row>
    <row r="252" spans="1:11" ht="13.5" thickBot="1">
      <c r="A252" s="753"/>
      <c r="B252" s="754"/>
      <c r="C252" s="754"/>
      <c r="D252" s="617"/>
      <c r="E252" s="755" t="s">
        <v>237</v>
      </c>
      <c r="F252" s="756"/>
      <c r="G252" s="756"/>
      <c r="H252" s="756"/>
      <c r="I252" s="757"/>
      <c r="J252" s="140">
        <f>J337</f>
        <v>0</v>
      </c>
      <c r="K252" s="156" t="s">
        <v>234</v>
      </c>
    </row>
    <row r="253" spans="1:11">
      <c r="A253" s="965" t="s">
        <v>241</v>
      </c>
      <c r="B253" s="590"/>
      <c r="C253" s="590"/>
      <c r="D253" s="590"/>
      <c r="E253" s="590"/>
      <c r="F253" s="590"/>
      <c r="G253" s="590"/>
      <c r="H253" s="590"/>
      <c r="I253" s="590"/>
      <c r="J253" s="590"/>
      <c r="K253" s="966"/>
    </row>
    <row r="254" spans="1:11" ht="30" customHeight="1">
      <c r="A254" s="142"/>
      <c r="B254" s="143"/>
      <c r="C254" s="143"/>
      <c r="D254" s="143"/>
      <c r="E254" s="143"/>
      <c r="F254" s="143"/>
      <c r="G254" s="143"/>
      <c r="H254" s="143"/>
      <c r="I254" s="143"/>
      <c r="J254" s="143"/>
      <c r="K254" s="144"/>
    </row>
    <row r="255" spans="1:11" ht="15">
      <c r="A255" s="142"/>
      <c r="B255" s="143"/>
      <c r="C255" s="143"/>
      <c r="D255" s="143"/>
      <c r="E255" s="143"/>
      <c r="F255" s="143"/>
      <c r="G255" s="143"/>
      <c r="H255" s="143"/>
      <c r="I255" s="143"/>
      <c r="J255" s="143"/>
      <c r="K255" s="144"/>
    </row>
    <row r="256" spans="1:11" ht="13.5" thickBot="1">
      <c r="A256" s="962" t="s">
        <v>242</v>
      </c>
      <c r="B256" s="963"/>
      <c r="C256" s="963"/>
      <c r="D256" s="963"/>
      <c r="E256" s="963"/>
      <c r="F256" s="963"/>
      <c r="G256" s="963"/>
      <c r="H256" s="963"/>
      <c r="I256" s="963"/>
      <c r="J256" s="963"/>
      <c r="K256" s="964"/>
    </row>
    <row r="257" spans="1:11" ht="57" customHeight="1">
      <c r="A257" s="556" t="s">
        <v>763</v>
      </c>
      <c r="B257" s="592"/>
      <c r="C257" s="592"/>
      <c r="D257" s="592"/>
      <c r="E257" s="592"/>
      <c r="F257" s="592"/>
      <c r="G257" s="592"/>
      <c r="H257" s="592"/>
      <c r="I257" s="592"/>
      <c r="J257" s="592"/>
      <c r="K257" s="592"/>
    </row>
    <row r="259" spans="1:11" ht="17.100000000000001" customHeight="1">
      <c r="A259" s="898" t="s">
        <v>603</v>
      </c>
      <c r="B259" s="592"/>
      <c r="C259" s="592"/>
      <c r="D259" s="592"/>
      <c r="E259" s="592"/>
      <c r="F259" s="592"/>
      <c r="G259" s="592"/>
      <c r="H259" s="592"/>
      <c r="I259" s="592"/>
      <c r="J259" s="592"/>
      <c r="K259" s="592"/>
    </row>
    <row r="260" spans="1:11" ht="15">
      <c r="A260" s="1070" t="s">
        <v>604</v>
      </c>
      <c r="B260" s="592"/>
      <c r="C260" s="592"/>
      <c r="D260" s="592"/>
      <c r="E260" s="592"/>
      <c r="F260" s="592"/>
      <c r="G260" s="592"/>
      <c r="H260" s="592"/>
      <c r="I260" s="592"/>
      <c r="J260" s="592"/>
      <c r="K260" s="592"/>
    </row>
    <row r="262" spans="1:11" ht="17.100000000000001" customHeight="1">
      <c r="A262" s="898" t="s">
        <v>605</v>
      </c>
      <c r="B262" s="592"/>
      <c r="C262" s="592"/>
      <c r="D262" s="592"/>
      <c r="E262" s="592"/>
      <c r="F262" s="592"/>
      <c r="G262" s="592"/>
      <c r="H262" s="592"/>
      <c r="I262" s="592"/>
      <c r="J262" s="592"/>
      <c r="K262" s="592"/>
    </row>
    <row r="263" spans="1:11" ht="15">
      <c r="A263" s="1070" t="s">
        <v>604</v>
      </c>
      <c r="B263" s="592"/>
      <c r="C263" s="592"/>
      <c r="D263" s="592"/>
      <c r="E263" s="592"/>
      <c r="F263" s="592"/>
      <c r="G263" s="592"/>
      <c r="H263" s="592"/>
      <c r="I263" s="592"/>
      <c r="J263" s="592"/>
      <c r="K263" s="592"/>
    </row>
    <row r="265" spans="1:11" s="2" customFormat="1" ht="17.100000000000001" customHeight="1">
      <c r="A265" s="1071" t="s">
        <v>606</v>
      </c>
      <c r="B265" s="592"/>
      <c r="C265" s="592"/>
      <c r="D265" s="592"/>
      <c r="E265" s="592"/>
      <c r="F265" s="592"/>
      <c r="G265" s="592"/>
      <c r="H265" s="592"/>
      <c r="I265" s="592"/>
      <c r="J265" s="592"/>
      <c r="K265" s="592"/>
    </row>
    <row r="267" spans="1:11" ht="15" customHeight="1" thickBot="1">
      <c r="A267" s="85"/>
      <c r="B267" s="85"/>
      <c r="C267" s="86"/>
      <c r="D267" s="86"/>
      <c r="E267" s="87"/>
      <c r="F267" s="86"/>
      <c r="G267" s="87"/>
      <c r="H267" s="87"/>
      <c r="I267" s="87"/>
      <c r="J267" s="88"/>
      <c r="K267" s="88" t="s">
        <v>211</v>
      </c>
    </row>
    <row r="268" spans="1:11" s="90" customFormat="1" ht="40.5" customHeight="1">
      <c r="A268" s="656" t="s">
        <v>258</v>
      </c>
      <c r="B268" s="658" t="s">
        <v>259</v>
      </c>
      <c r="C268" s="182" t="s">
        <v>213</v>
      </c>
      <c r="D268" s="656" t="s">
        <v>260</v>
      </c>
      <c r="E268" s="89" t="s">
        <v>214</v>
      </c>
      <c r="F268" s="659" t="s">
        <v>215</v>
      </c>
      <c r="G268" s="609"/>
      <c r="H268" s="659" t="s">
        <v>711</v>
      </c>
      <c r="I268" s="660"/>
      <c r="J268" s="659" t="s">
        <v>712</v>
      </c>
      <c r="K268" s="660"/>
    </row>
    <row r="269" spans="1:11" s="90" customFormat="1" ht="18" customHeight="1" thickBot="1">
      <c r="A269" s="578"/>
      <c r="B269" s="560"/>
      <c r="C269" s="183" t="s">
        <v>218</v>
      </c>
      <c r="D269" s="578"/>
      <c r="E269" s="91" t="s">
        <v>70</v>
      </c>
      <c r="F269" s="92" t="s">
        <v>219</v>
      </c>
      <c r="G269" s="91" t="s">
        <v>70</v>
      </c>
      <c r="H269" s="92" t="s">
        <v>219</v>
      </c>
      <c r="I269" s="91" t="s">
        <v>70</v>
      </c>
      <c r="J269" s="92" t="s">
        <v>219</v>
      </c>
      <c r="K269" s="91" t="s">
        <v>70</v>
      </c>
    </row>
    <row r="270" spans="1:11" s="83" customFormat="1" ht="21" customHeight="1">
      <c r="A270" s="642" t="s">
        <v>764</v>
      </c>
      <c r="B270" s="643" t="s">
        <v>401</v>
      </c>
      <c r="C270" s="184" t="s">
        <v>41</v>
      </c>
      <c r="D270" s="644" t="s">
        <v>718</v>
      </c>
      <c r="E270" s="645">
        <v>1</v>
      </c>
      <c r="F270" s="787">
        <v>0</v>
      </c>
      <c r="G270" s="1124">
        <v>4850</v>
      </c>
      <c r="H270" s="1118">
        <v>0</v>
      </c>
      <c r="I270" s="1121">
        <v>0</v>
      </c>
      <c r="J270" s="483">
        <v>0</v>
      </c>
      <c r="K270" s="484">
        <v>1700</v>
      </c>
    </row>
    <row r="271" spans="1:11" s="83" customFormat="1" ht="21" customHeight="1">
      <c r="A271" s="783"/>
      <c r="B271" s="784"/>
      <c r="C271" s="185" t="s">
        <v>42</v>
      </c>
      <c r="D271" s="785"/>
      <c r="E271" s="786"/>
      <c r="F271" s="788"/>
      <c r="G271" s="1125"/>
      <c r="H271" s="1119"/>
      <c r="I271" s="1122"/>
      <c r="J271" s="485">
        <v>0</v>
      </c>
      <c r="K271" s="486">
        <v>3150</v>
      </c>
    </row>
    <row r="272" spans="1:11" s="83" customFormat="1" ht="21" customHeight="1" thickBot="1">
      <c r="A272" s="628"/>
      <c r="B272" s="617"/>
      <c r="C272" s="186" t="s">
        <v>43</v>
      </c>
      <c r="D272" s="578"/>
      <c r="E272" s="646"/>
      <c r="F272" s="789"/>
      <c r="G272" s="1126"/>
      <c r="H272" s="1120"/>
      <c r="I272" s="1123"/>
      <c r="J272" s="487" t="s">
        <v>234</v>
      </c>
      <c r="K272" s="488" t="s">
        <v>728</v>
      </c>
    </row>
    <row r="273" spans="1:11" s="83" customFormat="1" ht="17.100000000000001" customHeight="1">
      <c r="A273" s="647" t="s">
        <v>220</v>
      </c>
      <c r="B273" s="97" t="s">
        <v>221</v>
      </c>
      <c r="C273" s="189" t="s">
        <v>41</v>
      </c>
      <c r="D273" s="651" t="s">
        <v>264</v>
      </c>
      <c r="E273" s="653">
        <v>0</v>
      </c>
      <c r="F273" s="778">
        <v>0</v>
      </c>
      <c r="G273" s="653">
        <v>803</v>
      </c>
      <c r="H273" s="778">
        <v>0</v>
      </c>
      <c r="I273" s="653">
        <v>0</v>
      </c>
      <c r="J273" s="106">
        <v>0</v>
      </c>
      <c r="K273" s="107">
        <v>803</v>
      </c>
    </row>
    <row r="274" spans="1:11" s="83" customFormat="1" ht="17.100000000000001" customHeight="1">
      <c r="A274" s="782"/>
      <c r="B274" s="776" t="s">
        <v>222</v>
      </c>
      <c r="C274" s="190" t="s">
        <v>42</v>
      </c>
      <c r="D274" s="777"/>
      <c r="E274" s="775"/>
      <c r="F274" s="779"/>
      <c r="G274" s="775"/>
      <c r="H274" s="779"/>
      <c r="I274" s="775"/>
      <c r="J274" s="152">
        <v>0</v>
      </c>
      <c r="K274" s="174">
        <v>0</v>
      </c>
    </row>
    <row r="275" spans="1:11" s="83" customFormat="1" ht="17.100000000000001" customHeight="1" thickBot="1">
      <c r="A275" s="648"/>
      <c r="B275" s="578"/>
      <c r="C275" s="191" t="s">
        <v>43</v>
      </c>
      <c r="D275" s="652"/>
      <c r="E275" s="654"/>
      <c r="F275" s="780"/>
      <c r="G275" s="654"/>
      <c r="H275" s="780"/>
      <c r="I275" s="654"/>
      <c r="J275" s="192" t="s">
        <v>234</v>
      </c>
      <c r="K275" s="193" t="s">
        <v>234</v>
      </c>
    </row>
    <row r="276" spans="1:11" s="83" customFormat="1" ht="17.100000000000001" customHeight="1">
      <c r="A276" s="649"/>
      <c r="B276" s="97" t="s">
        <v>223</v>
      </c>
      <c r="C276" s="194" t="s">
        <v>41</v>
      </c>
      <c r="D276" s="651" t="s">
        <v>264</v>
      </c>
      <c r="E276" s="653">
        <v>0</v>
      </c>
      <c r="F276" s="778">
        <v>0</v>
      </c>
      <c r="G276" s="653">
        <v>150</v>
      </c>
      <c r="H276" s="778">
        <v>0</v>
      </c>
      <c r="I276" s="653">
        <v>0</v>
      </c>
      <c r="J276" s="106">
        <v>0</v>
      </c>
      <c r="K276" s="107">
        <v>0</v>
      </c>
    </row>
    <row r="277" spans="1:11" s="83" customFormat="1" ht="17.100000000000001" customHeight="1">
      <c r="A277" s="649"/>
      <c r="B277" s="776" t="s">
        <v>224</v>
      </c>
      <c r="C277" s="195" t="s">
        <v>42</v>
      </c>
      <c r="D277" s="777"/>
      <c r="E277" s="775"/>
      <c r="F277" s="779"/>
      <c r="G277" s="775"/>
      <c r="H277" s="779"/>
      <c r="I277" s="775"/>
      <c r="J277" s="152">
        <v>0</v>
      </c>
      <c r="K277" s="174">
        <v>150</v>
      </c>
    </row>
    <row r="278" spans="1:11" s="123" customFormat="1" ht="17.100000000000001" customHeight="1" thickBot="1">
      <c r="A278" s="650"/>
      <c r="B278" s="781"/>
      <c r="C278" s="129" t="s">
        <v>43</v>
      </c>
      <c r="D278" s="652"/>
      <c r="E278" s="654"/>
      <c r="F278" s="780"/>
      <c r="G278" s="654"/>
      <c r="H278" s="780"/>
      <c r="I278" s="654"/>
      <c r="J278" s="192" t="s">
        <v>234</v>
      </c>
      <c r="K278" s="193" t="s">
        <v>234</v>
      </c>
    </row>
    <row r="279" spans="1:11" s="83" customFormat="1" ht="21" customHeight="1">
      <c r="A279" s="627" t="s">
        <v>764</v>
      </c>
      <c r="B279" s="629" t="s">
        <v>401</v>
      </c>
      <c r="C279" s="196" t="s">
        <v>41</v>
      </c>
      <c r="D279" s="631" t="s">
        <v>718</v>
      </c>
      <c r="E279" s="772">
        <f t="shared" ref="E279:J279" si="6">(E270+E273)-E276</f>
        <v>1</v>
      </c>
      <c r="F279" s="758">
        <f t="shared" si="6"/>
        <v>0</v>
      </c>
      <c r="G279" s="772">
        <f t="shared" si="6"/>
        <v>5503</v>
      </c>
      <c r="H279" s="758">
        <f t="shared" si="6"/>
        <v>0</v>
      </c>
      <c r="I279" s="761">
        <f t="shared" si="6"/>
        <v>0</v>
      </c>
      <c r="J279" s="109">
        <f t="shared" si="6"/>
        <v>0</v>
      </c>
      <c r="K279" s="110">
        <f>(K270+K273)-K276</f>
        <v>2503</v>
      </c>
    </row>
    <row r="280" spans="1:11" s="83" customFormat="1" ht="21" customHeight="1">
      <c r="A280" s="769"/>
      <c r="B280" s="770"/>
      <c r="C280" s="197" t="s">
        <v>42</v>
      </c>
      <c r="D280" s="771"/>
      <c r="E280" s="773"/>
      <c r="F280" s="759"/>
      <c r="G280" s="773"/>
      <c r="H280" s="759"/>
      <c r="I280" s="762"/>
      <c r="J280" s="130">
        <f>(J271+J274)-J277</f>
        <v>0</v>
      </c>
      <c r="K280" s="131">
        <f>(K271+K274)-K277</f>
        <v>3000</v>
      </c>
    </row>
    <row r="281" spans="1:11" s="83" customFormat="1" ht="21" customHeight="1" thickBot="1">
      <c r="A281" s="628"/>
      <c r="B281" s="630"/>
      <c r="C281" s="198" t="s">
        <v>43</v>
      </c>
      <c r="D281" s="578"/>
      <c r="E281" s="774"/>
      <c r="F281" s="760"/>
      <c r="G281" s="774"/>
      <c r="H281" s="760"/>
      <c r="I281" s="763"/>
      <c r="J281" s="132" t="s">
        <v>234</v>
      </c>
      <c r="K281" s="133" t="str">
        <f>K272</f>
        <v>(167)</v>
      </c>
    </row>
    <row r="282" spans="1:11" s="83" customFormat="1" ht="16.5" customHeight="1">
      <c r="A282" s="635" t="s">
        <v>225</v>
      </c>
      <c r="B282" s="764"/>
      <c r="C282" s="637"/>
      <c r="D282" s="637"/>
      <c r="E282" s="637"/>
      <c r="F282" s="637"/>
      <c r="G282" s="765"/>
      <c r="H282" s="608" t="s">
        <v>41</v>
      </c>
      <c r="I282" s="609"/>
      <c r="J282" s="106">
        <v>0</v>
      </c>
      <c r="K282" s="107">
        <v>0</v>
      </c>
    </row>
    <row r="283" spans="1:11" s="83" customFormat="1" ht="17.100000000000001" customHeight="1" thickBot="1">
      <c r="A283" s="636"/>
      <c r="B283" s="766"/>
      <c r="C283" s="767"/>
      <c r="D283" s="767"/>
      <c r="E283" s="767"/>
      <c r="F283" s="767"/>
      <c r="G283" s="768"/>
      <c r="H283" s="610" t="s">
        <v>42</v>
      </c>
      <c r="I283" s="611"/>
      <c r="J283" s="104">
        <v>0</v>
      </c>
      <c r="K283" s="105">
        <v>0</v>
      </c>
    </row>
    <row r="284" spans="1:11" s="113" customFormat="1" ht="17.100000000000001" customHeight="1">
      <c r="A284" s="602" t="s">
        <v>227</v>
      </c>
      <c r="B284" s="603"/>
      <c r="C284" s="603"/>
      <c r="D284" s="603"/>
      <c r="E284" s="603"/>
      <c r="F284" s="603"/>
      <c r="G284" s="604"/>
      <c r="H284" s="608" t="s">
        <v>41</v>
      </c>
      <c r="I284" s="609"/>
      <c r="J284" s="106">
        <f>J279-J282</f>
        <v>0</v>
      </c>
      <c r="K284" s="107">
        <f>K279-K282</f>
        <v>2503</v>
      </c>
    </row>
    <row r="285" spans="1:11" s="113" customFormat="1" ht="17.100000000000001" customHeight="1" thickBot="1">
      <c r="A285" s="605"/>
      <c r="B285" s="606"/>
      <c r="C285" s="606"/>
      <c r="D285" s="606"/>
      <c r="E285" s="606"/>
      <c r="F285" s="606"/>
      <c r="G285" s="607"/>
      <c r="H285" s="610" t="s">
        <v>42</v>
      </c>
      <c r="I285" s="611"/>
      <c r="J285" s="104">
        <f>J280-J283</f>
        <v>0</v>
      </c>
      <c r="K285" s="105">
        <f>K280-K283</f>
        <v>3000</v>
      </c>
    </row>
    <row r="286" spans="1:11" s="113" customFormat="1" ht="17.100000000000001" customHeight="1">
      <c r="A286" s="602" t="s">
        <v>713</v>
      </c>
      <c r="B286" s="603"/>
      <c r="C286" s="603"/>
      <c r="D286" s="603"/>
      <c r="E286" s="603"/>
      <c r="F286" s="603"/>
      <c r="G286" s="604"/>
      <c r="H286" s="608" t="s">
        <v>41</v>
      </c>
      <c r="I286" s="609"/>
      <c r="J286" s="106">
        <v>0</v>
      </c>
      <c r="K286" s="107">
        <v>2435</v>
      </c>
    </row>
    <row r="287" spans="1:11" s="113" customFormat="1" ht="17.100000000000001" customHeight="1" thickBot="1">
      <c r="A287" s="605"/>
      <c r="B287" s="606"/>
      <c r="C287" s="606"/>
      <c r="D287" s="606"/>
      <c r="E287" s="606"/>
      <c r="F287" s="606"/>
      <c r="G287" s="607"/>
      <c r="H287" s="610" t="s">
        <v>42</v>
      </c>
      <c r="I287" s="611"/>
      <c r="J287" s="104">
        <v>0</v>
      </c>
      <c r="K287" s="105">
        <v>1149</v>
      </c>
    </row>
    <row r="288" spans="1:11" s="113" customFormat="1" ht="17.100000000000001" customHeight="1">
      <c r="A288" s="602" t="s">
        <v>228</v>
      </c>
      <c r="B288" s="603"/>
      <c r="C288" s="603"/>
      <c r="D288" s="603"/>
      <c r="E288" s="603"/>
      <c r="F288" s="603"/>
      <c r="G288" s="604"/>
      <c r="H288" s="608" t="s">
        <v>41</v>
      </c>
      <c r="I288" s="609"/>
      <c r="J288" s="106">
        <f>J284-J286</f>
        <v>0</v>
      </c>
      <c r="K288" s="107">
        <f>K284-K286</f>
        <v>68</v>
      </c>
    </row>
    <row r="289" spans="1:12" s="113" customFormat="1" ht="17.100000000000001" customHeight="1" thickBot="1">
      <c r="A289" s="605"/>
      <c r="B289" s="606"/>
      <c r="C289" s="606"/>
      <c r="D289" s="606"/>
      <c r="E289" s="606"/>
      <c r="F289" s="606"/>
      <c r="G289" s="607"/>
      <c r="H289" s="610" t="s">
        <v>42</v>
      </c>
      <c r="I289" s="611"/>
      <c r="J289" s="104">
        <f>J285-J287</f>
        <v>0</v>
      </c>
      <c r="K289" s="105">
        <f>K285-K287</f>
        <v>1851</v>
      </c>
    </row>
    <row r="290" spans="1:12" s="113" customFormat="1" ht="17.100000000000001" customHeight="1">
      <c r="A290" s="612" t="s">
        <v>714</v>
      </c>
      <c r="B290" s="603"/>
      <c r="C290" s="603"/>
      <c r="D290" s="613"/>
      <c r="E290" s="618" t="s">
        <v>229</v>
      </c>
      <c r="F290" s="619"/>
      <c r="G290" s="619"/>
      <c r="H290" s="619"/>
      <c r="I290" s="620"/>
      <c r="J290" s="114">
        <v>0</v>
      </c>
      <c r="K290" s="115">
        <f>(K286+K287)/(K270+K271)*100</f>
        <v>73.896907216494839</v>
      </c>
    </row>
    <row r="291" spans="1:12" s="113" customFormat="1" ht="17.100000000000001" customHeight="1">
      <c r="A291" s="614"/>
      <c r="B291" s="615"/>
      <c r="C291" s="615"/>
      <c r="D291" s="616"/>
      <c r="E291" s="621" t="s">
        <v>230</v>
      </c>
      <c r="F291" s="622"/>
      <c r="G291" s="622"/>
      <c r="H291" s="622"/>
      <c r="I291" s="623"/>
      <c r="J291" s="116">
        <v>0</v>
      </c>
      <c r="K291" s="117">
        <f>(K286+K287)/(K279+K280)*100</f>
        <v>65.128111938942396</v>
      </c>
    </row>
    <row r="292" spans="1:12" s="113" customFormat="1" ht="17.100000000000001" customHeight="1" thickBot="1">
      <c r="A292" s="605"/>
      <c r="B292" s="606"/>
      <c r="C292" s="606"/>
      <c r="D292" s="617"/>
      <c r="E292" s="624" t="s">
        <v>231</v>
      </c>
      <c r="F292" s="625"/>
      <c r="G292" s="625"/>
      <c r="H292" s="625"/>
      <c r="I292" s="626"/>
      <c r="J292" s="118">
        <v>0</v>
      </c>
      <c r="K292" s="119">
        <f>(K286+K287)/(K284+K285)*100</f>
        <v>65.128111938942396</v>
      </c>
    </row>
    <row r="293" spans="1:12" s="113" customFormat="1" ht="33.950000000000003" customHeight="1" thickBot="1">
      <c r="A293" s="748" t="s">
        <v>715</v>
      </c>
      <c r="B293" s="749"/>
      <c r="C293" s="749"/>
      <c r="D293" s="749"/>
      <c r="E293" s="749"/>
      <c r="F293" s="749"/>
      <c r="G293" s="750"/>
      <c r="H293" s="751" t="s">
        <v>43</v>
      </c>
      <c r="I293" s="752"/>
      <c r="J293" s="199" t="s">
        <v>234</v>
      </c>
      <c r="K293" s="532" t="s">
        <v>777</v>
      </c>
    </row>
    <row r="294" spans="1:12" s="113" customFormat="1" ht="17.100000000000001" customHeight="1">
      <c r="A294" s="612" t="s">
        <v>716</v>
      </c>
      <c r="B294" s="603"/>
      <c r="C294" s="603"/>
      <c r="D294" s="613"/>
      <c r="E294" s="618" t="s">
        <v>240</v>
      </c>
      <c r="F294" s="619"/>
      <c r="G294" s="619"/>
      <c r="H294" s="619"/>
      <c r="I294" s="620"/>
      <c r="J294" s="200" t="s">
        <v>234</v>
      </c>
      <c r="K294" s="533" t="s">
        <v>787</v>
      </c>
    </row>
    <row r="295" spans="1:12" s="113" customFormat="1" ht="17.100000000000001" customHeight="1" thickBot="1">
      <c r="A295" s="753"/>
      <c r="B295" s="754"/>
      <c r="C295" s="754"/>
      <c r="D295" s="617"/>
      <c r="E295" s="755" t="s">
        <v>237</v>
      </c>
      <c r="F295" s="756"/>
      <c r="G295" s="756"/>
      <c r="H295" s="756"/>
      <c r="I295" s="757"/>
      <c r="J295" s="201" t="s">
        <v>234</v>
      </c>
      <c r="K295" s="534" t="s">
        <v>787</v>
      </c>
    </row>
    <row r="296" spans="1:12" s="113" customFormat="1" ht="12.75" customHeight="1">
      <c r="A296" s="202"/>
      <c r="B296" s="202"/>
      <c r="C296" s="202"/>
      <c r="D296" s="203"/>
      <c r="E296" s="204"/>
      <c r="F296" s="204"/>
      <c r="G296" s="204"/>
      <c r="H296" s="204"/>
      <c r="I296" s="204"/>
      <c r="J296" s="205"/>
      <c r="K296" s="206"/>
    </row>
    <row r="297" spans="1:12" ht="29.1" customHeight="1">
      <c r="A297" s="555" t="s">
        <v>788</v>
      </c>
      <c r="B297" s="592"/>
      <c r="C297" s="592"/>
      <c r="D297" s="592"/>
      <c r="E297" s="592"/>
      <c r="F297" s="592"/>
      <c r="G297" s="592"/>
      <c r="H297" s="592"/>
      <c r="I297" s="592"/>
      <c r="J297" s="592"/>
      <c r="K297" s="592"/>
    </row>
    <row r="298" spans="1:12" s="113" customFormat="1" ht="12.75" customHeight="1">
      <c r="A298" s="202"/>
      <c r="B298" s="202"/>
      <c r="C298" s="202"/>
      <c r="D298" s="203"/>
      <c r="E298" s="204"/>
      <c r="F298" s="204"/>
      <c r="G298" s="204"/>
      <c r="H298" s="204"/>
      <c r="I298" s="204"/>
      <c r="J298" s="205"/>
      <c r="K298" s="206"/>
    </row>
    <row r="299" spans="1:12" s="210" customFormat="1" ht="15" customHeight="1">
      <c r="A299" s="207"/>
      <c r="B299" s="143"/>
      <c r="C299" s="143"/>
      <c r="D299" s="143"/>
      <c r="E299" s="143"/>
      <c r="F299" s="143"/>
      <c r="G299" s="143"/>
      <c r="H299" s="143"/>
      <c r="I299" s="143"/>
      <c r="J299" s="143"/>
      <c r="K299" s="146"/>
    </row>
    <row r="300" spans="1:12" s="113" customFormat="1" ht="12.75" customHeight="1">
      <c r="A300" s="553" t="s">
        <v>765</v>
      </c>
      <c r="B300" s="554"/>
      <c r="C300" s="554"/>
      <c r="D300" s="554"/>
      <c r="E300" s="554"/>
      <c r="F300" s="554"/>
      <c r="G300" s="554"/>
      <c r="H300" s="554"/>
      <c r="I300" s="554"/>
      <c r="J300" s="554"/>
      <c r="K300" s="554"/>
    </row>
    <row r="301" spans="1:12" s="113" customFormat="1" ht="15" customHeight="1">
      <c r="A301" s="207"/>
      <c r="B301" s="143"/>
      <c r="C301" s="143"/>
      <c r="D301" s="143"/>
      <c r="E301" s="143"/>
      <c r="F301" s="143"/>
      <c r="G301" s="143"/>
      <c r="H301" s="143"/>
      <c r="I301" s="143"/>
      <c r="J301" s="143"/>
      <c r="K301" s="146"/>
    </row>
    <row r="302" spans="1:12" s="113" customFormat="1" ht="12.75" customHeight="1">
      <c r="A302" s="599" t="s">
        <v>266</v>
      </c>
      <c r="B302" s="590"/>
      <c r="C302" s="590"/>
      <c r="D302" s="590"/>
      <c r="E302" s="590"/>
      <c r="F302" s="590"/>
      <c r="G302" s="590"/>
      <c r="H302" s="590"/>
      <c r="I302" s="590"/>
      <c r="J302" s="590"/>
      <c r="K302" s="590"/>
    </row>
    <row r="303" spans="1:12" s="113" customFormat="1" ht="12.75" customHeight="1">
      <c r="A303" s="207"/>
      <c r="B303" s="143"/>
      <c r="C303" s="143"/>
      <c r="D303" s="143"/>
      <c r="E303" s="143"/>
      <c r="F303" s="143"/>
      <c r="G303" s="143"/>
      <c r="H303" s="143"/>
      <c r="I303" s="143"/>
      <c r="J303" s="143"/>
      <c r="K303" s="146"/>
    </row>
    <row r="304" spans="1:12" s="113" customFormat="1" ht="57.75" customHeight="1">
      <c r="A304" s="601" t="s">
        <v>808</v>
      </c>
      <c r="B304" s="746"/>
      <c r="C304" s="746"/>
      <c r="D304" s="746"/>
      <c r="E304" s="746"/>
      <c r="F304" s="746"/>
      <c r="G304" s="746"/>
      <c r="H304" s="746"/>
      <c r="I304" s="746"/>
      <c r="J304" s="746"/>
      <c r="K304" s="746"/>
      <c r="L304" s="281"/>
    </row>
    <row r="305" spans="1:12" s="113" customFormat="1" ht="45" customHeight="1">
      <c r="A305" s="601" t="s">
        <v>809</v>
      </c>
      <c r="B305" s="746"/>
      <c r="C305" s="746"/>
      <c r="D305" s="746"/>
      <c r="E305" s="746"/>
      <c r="F305" s="746"/>
      <c r="G305" s="746"/>
      <c r="H305" s="746"/>
      <c r="I305" s="746"/>
      <c r="J305" s="746"/>
      <c r="K305" s="746"/>
      <c r="L305" s="281"/>
    </row>
    <row r="306" spans="1:12" s="113" customFormat="1" ht="50.25" customHeight="1">
      <c r="A306" s="747" t="s">
        <v>810</v>
      </c>
      <c r="B306" s="747"/>
      <c r="C306" s="747"/>
      <c r="D306" s="747"/>
      <c r="E306" s="747"/>
      <c r="F306" s="747"/>
      <c r="G306" s="747"/>
      <c r="H306" s="747"/>
      <c r="I306" s="747"/>
      <c r="J306" s="747"/>
      <c r="K306" s="747"/>
      <c r="L306" s="281"/>
    </row>
    <row r="307" spans="1:12" s="113" customFormat="1" ht="41.25" customHeight="1">
      <c r="A307" s="747" t="s">
        <v>811</v>
      </c>
      <c r="B307" s="747"/>
      <c r="C307" s="747"/>
      <c r="D307" s="747"/>
      <c r="E307" s="747"/>
      <c r="F307" s="747"/>
      <c r="G307" s="747"/>
      <c r="H307" s="747"/>
      <c r="I307" s="747"/>
      <c r="J307" s="747"/>
      <c r="K307" s="747"/>
      <c r="L307" s="519"/>
    </row>
    <row r="308" spans="1:12" s="113" customFormat="1" ht="48.75" customHeight="1">
      <c r="A308" s="588" t="s">
        <v>812</v>
      </c>
      <c r="B308" s="588"/>
      <c r="C308" s="588"/>
      <c r="D308" s="588"/>
      <c r="E308" s="588"/>
      <c r="F308" s="588"/>
      <c r="G308" s="588"/>
      <c r="H308" s="588"/>
      <c r="I308" s="588"/>
      <c r="J308" s="588"/>
      <c r="K308" s="588"/>
      <c r="L308" s="281"/>
    </row>
    <row r="309" spans="1:12" s="113" customFormat="1" ht="12.75" customHeight="1">
      <c r="A309" s="207"/>
      <c r="B309" s="143"/>
      <c r="C309" s="143"/>
      <c r="D309" s="143"/>
      <c r="E309" s="143"/>
      <c r="F309" s="143"/>
      <c r="G309" s="143"/>
      <c r="H309" s="143"/>
      <c r="I309" s="143"/>
      <c r="J309" s="143"/>
      <c r="K309" s="146"/>
    </row>
    <row r="310" spans="1:12" s="113" customFormat="1" ht="12.75" customHeight="1">
      <c r="A310" s="599" t="s">
        <v>268</v>
      </c>
      <c r="B310" s="600"/>
      <c r="C310" s="600"/>
      <c r="D310" s="600"/>
      <c r="E310" s="600"/>
      <c r="F310" s="600"/>
      <c r="G310" s="600"/>
      <c r="H310" s="600"/>
      <c r="I310" s="600"/>
      <c r="J310" s="600"/>
      <c r="K310" s="600"/>
    </row>
    <row r="311" spans="1:12" s="113" customFormat="1" ht="12.75" customHeight="1">
      <c r="A311" s="207"/>
      <c r="B311" s="143"/>
      <c r="C311" s="143"/>
      <c r="D311" s="143"/>
      <c r="E311" s="143"/>
      <c r="F311" s="143"/>
      <c r="G311" s="143"/>
      <c r="H311" s="143"/>
      <c r="I311" s="143"/>
      <c r="J311" s="143"/>
      <c r="K311" s="146"/>
    </row>
    <row r="312" spans="1:12" s="113" customFormat="1" ht="15" customHeight="1">
      <c r="A312" s="591" t="s">
        <v>269</v>
      </c>
      <c r="B312" s="591"/>
      <c r="C312" s="591"/>
      <c r="D312" s="591"/>
      <c r="E312" s="591"/>
      <c r="F312" s="591"/>
      <c r="G312" s="591"/>
      <c r="H312" s="591"/>
      <c r="I312" s="591"/>
      <c r="J312" s="591"/>
      <c r="K312" s="591"/>
    </row>
    <row r="313" spans="1:12" s="113" customFormat="1" ht="15" customHeight="1">
      <c r="A313" s="145"/>
      <c r="B313" s="143"/>
      <c r="C313" s="143"/>
      <c r="D313" s="143"/>
      <c r="E313" s="143"/>
      <c r="F313" s="143"/>
      <c r="G313" s="143"/>
      <c r="H313" s="143"/>
      <c r="I313" s="143"/>
      <c r="J313" s="143"/>
      <c r="K313" s="146"/>
    </row>
    <row r="314" spans="1:12" s="113" customFormat="1" ht="15" customHeight="1">
      <c r="A314" s="593" t="s">
        <v>270</v>
      </c>
      <c r="B314" s="592"/>
      <c r="C314" s="592"/>
      <c r="D314" s="592"/>
      <c r="E314" s="208" t="s">
        <v>271</v>
      </c>
      <c r="F314" s="594">
        <v>664593.27</v>
      </c>
      <c r="G314" s="594"/>
      <c r="H314" s="4"/>
      <c r="I314" s="4"/>
      <c r="J314" s="143"/>
      <c r="K314" s="146"/>
    </row>
    <row r="315" spans="1:12" s="113" customFormat="1" ht="15" customHeight="1">
      <c r="A315" s="593" t="s">
        <v>272</v>
      </c>
      <c r="B315" s="592"/>
      <c r="C315" s="592"/>
      <c r="D315" s="592"/>
      <c r="E315" s="208" t="s">
        <v>271</v>
      </c>
      <c r="F315" s="594">
        <v>12814.4</v>
      </c>
      <c r="G315" s="594"/>
      <c r="H315" s="4"/>
      <c r="I315" s="4"/>
      <c r="J315" s="143"/>
      <c r="K315" s="146"/>
    </row>
    <row r="316" spans="1:12" s="113" customFormat="1" ht="15" customHeight="1">
      <c r="A316" s="593" t="s">
        <v>273</v>
      </c>
      <c r="B316" s="592"/>
      <c r="C316" s="592"/>
      <c r="D316" s="592"/>
      <c r="E316" s="208" t="s">
        <v>271</v>
      </c>
      <c r="F316" s="594">
        <v>254417.48</v>
      </c>
      <c r="G316" s="594"/>
      <c r="H316" s="4"/>
      <c r="I316" s="4"/>
      <c r="J316" s="143"/>
      <c r="K316" s="146"/>
    </row>
    <row r="317" spans="1:12" s="113" customFormat="1" ht="15" customHeight="1">
      <c r="A317" s="593" t="s">
        <v>275</v>
      </c>
      <c r="B317" s="592"/>
      <c r="C317" s="592"/>
      <c r="D317" s="592"/>
      <c r="E317" s="208" t="s">
        <v>271</v>
      </c>
      <c r="F317" s="594">
        <v>16836.2</v>
      </c>
      <c r="G317" s="594"/>
      <c r="H317" s="4"/>
      <c r="I317" s="4"/>
      <c r="J317" s="143"/>
      <c r="K317" s="146"/>
    </row>
    <row r="318" spans="1:12" s="113" customFormat="1" ht="15" customHeight="1">
      <c r="A318" s="593" t="s">
        <v>276</v>
      </c>
      <c r="B318" s="592"/>
      <c r="C318" s="592"/>
      <c r="D318" s="592"/>
      <c r="E318" s="208" t="s">
        <v>271</v>
      </c>
      <c r="F318" s="594">
        <v>0</v>
      </c>
      <c r="G318" s="594"/>
      <c r="H318" s="4"/>
      <c r="I318" s="4"/>
      <c r="J318" s="143"/>
      <c r="K318" s="146"/>
    </row>
    <row r="319" spans="1:12" s="113" customFormat="1" ht="15" customHeight="1" thickBot="1">
      <c r="A319" s="595" t="s">
        <v>277</v>
      </c>
      <c r="B319" s="596"/>
      <c r="C319" s="596"/>
      <c r="D319" s="596"/>
      <c r="E319" s="209" t="s">
        <v>271</v>
      </c>
      <c r="F319" s="1100">
        <f>SUM(F314:G318)</f>
        <v>948661.35</v>
      </c>
      <c r="G319" s="1100"/>
      <c r="H319" s="143"/>
      <c r="I319" s="143"/>
      <c r="J319" s="598"/>
      <c r="K319" s="598"/>
    </row>
    <row r="320" spans="1:12" s="113" customFormat="1" ht="15" customHeight="1" thickTop="1">
      <c r="A320" s="145"/>
      <c r="B320" s="143"/>
      <c r="C320" s="143"/>
      <c r="D320" s="143"/>
      <c r="E320" s="143"/>
      <c r="F320" s="143"/>
      <c r="G320" s="143"/>
      <c r="H320" s="143"/>
      <c r="I320" s="143"/>
      <c r="J320" s="143"/>
      <c r="K320" s="146"/>
    </row>
    <row r="321" spans="1:11" s="113" customFormat="1" ht="12.75" customHeight="1">
      <c r="A321" s="145"/>
      <c r="B321" s="143"/>
      <c r="C321" s="143"/>
      <c r="D321" s="143"/>
      <c r="E321" s="143"/>
      <c r="F321" s="143"/>
      <c r="G321" s="143"/>
      <c r="H321" s="143"/>
      <c r="I321" s="143"/>
      <c r="J321" s="143"/>
      <c r="K321" s="146"/>
    </row>
    <row r="322" spans="1:11" s="113" customFormat="1" ht="12" customHeight="1">
      <c r="A322" s="145"/>
      <c r="B322" s="143"/>
      <c r="C322" s="143"/>
      <c r="D322" s="143"/>
      <c r="E322" s="143"/>
      <c r="F322" s="143"/>
      <c r="G322" s="143"/>
      <c r="H322" s="143"/>
      <c r="I322" s="143"/>
      <c r="J322" s="143"/>
      <c r="K322" s="146"/>
    </row>
    <row r="323" spans="1:11" s="113" customFormat="1" ht="12" customHeight="1">
      <c r="A323" s="145"/>
      <c r="B323" s="143"/>
      <c r="C323" s="143"/>
      <c r="D323" s="143"/>
      <c r="E323" s="143"/>
      <c r="F323" s="143"/>
      <c r="G323" s="143"/>
      <c r="H323" s="143"/>
      <c r="I323" s="143"/>
      <c r="J323" s="143"/>
      <c r="K323" s="146"/>
    </row>
    <row r="324" spans="1:11" s="113" customFormat="1" ht="12" customHeight="1">
      <c r="A324" s="145"/>
      <c r="B324" s="143"/>
      <c r="C324" s="143"/>
      <c r="D324" s="143"/>
      <c r="E324" s="143"/>
      <c r="F324" s="143"/>
      <c r="G324" s="143"/>
      <c r="H324" s="143"/>
      <c r="I324" s="143"/>
      <c r="J324" s="143"/>
      <c r="K324" s="146"/>
    </row>
    <row r="325" spans="1:11" s="113" customFormat="1" ht="12" customHeight="1">
      <c r="A325" s="145"/>
      <c r="B325" s="143"/>
      <c r="C325" s="143"/>
      <c r="D325" s="143"/>
      <c r="E325" s="143"/>
      <c r="F325" s="143"/>
      <c r="G325" s="143"/>
      <c r="H325" s="143"/>
      <c r="I325" s="143"/>
      <c r="J325" s="143"/>
      <c r="K325" s="146"/>
    </row>
    <row r="326" spans="1:11" s="113" customFormat="1" ht="29.1" customHeight="1">
      <c r="A326" s="551" t="s">
        <v>620</v>
      </c>
      <c r="B326" s="552"/>
      <c r="C326" s="552"/>
      <c r="D326" s="552"/>
      <c r="E326" s="552"/>
      <c r="F326" s="552"/>
      <c r="G326" s="552"/>
      <c r="H326" s="552"/>
      <c r="I326" s="552"/>
      <c r="J326" s="552"/>
      <c r="K326" s="552"/>
    </row>
    <row r="327" spans="1:11" s="113" customFormat="1" ht="12.75" customHeight="1">
      <c r="A327" s="145"/>
      <c r="B327" s="143"/>
      <c r="C327" s="143"/>
      <c r="D327" s="143"/>
      <c r="E327" s="143"/>
      <c r="F327" s="143"/>
      <c r="G327" s="143"/>
      <c r="H327" s="143"/>
      <c r="I327" s="143"/>
      <c r="J327" s="143"/>
      <c r="K327" s="146"/>
    </row>
    <row r="328" spans="1:11" s="113" customFormat="1" ht="12.75" customHeight="1">
      <c r="A328" s="145"/>
      <c r="B328" s="143"/>
      <c r="C328" s="143"/>
      <c r="D328" s="143"/>
      <c r="E328" s="143"/>
      <c r="F328" s="143"/>
      <c r="G328" s="143"/>
      <c r="H328" s="143"/>
      <c r="I328" s="143"/>
      <c r="J328" s="143"/>
      <c r="K328" s="146"/>
    </row>
    <row r="329" spans="1:11" s="210" customFormat="1" ht="15" customHeight="1">
      <c r="A329" s="553" t="s">
        <v>279</v>
      </c>
      <c r="B329" s="554"/>
      <c r="C329" s="554"/>
      <c r="D329" s="554"/>
      <c r="E329" s="554"/>
      <c r="F329" s="554"/>
      <c r="G329" s="554"/>
      <c r="H329" s="554"/>
      <c r="I329" s="554"/>
      <c r="J329" s="554"/>
      <c r="K329" s="554"/>
    </row>
    <row r="330" spans="1:11" s="113" customFormat="1" ht="12.75" customHeight="1">
      <c r="A330" s="145"/>
      <c r="B330" s="143"/>
      <c r="C330" s="143"/>
      <c r="D330" s="143"/>
      <c r="E330" s="143"/>
      <c r="F330" s="143"/>
      <c r="G330" s="143"/>
      <c r="H330" s="143"/>
      <c r="I330" s="143"/>
      <c r="J330" s="143"/>
      <c r="K330" s="146"/>
    </row>
    <row r="331" spans="1:11" s="211" customFormat="1" ht="15" customHeight="1">
      <c r="A331" s="591" t="s">
        <v>280</v>
      </c>
      <c r="B331" s="590"/>
      <c r="C331" s="590"/>
      <c r="D331" s="590"/>
      <c r="E331" s="590"/>
      <c r="F331" s="590"/>
      <c r="G331" s="590"/>
      <c r="H331" s="590"/>
      <c r="I331" s="590"/>
      <c r="J331" s="590"/>
      <c r="K331" s="590"/>
    </row>
    <row r="332" spans="1:11" ht="13.5" thickBot="1"/>
    <row r="333" spans="1:11" ht="15" customHeight="1">
      <c r="A333" s="557" t="s">
        <v>729</v>
      </c>
      <c r="B333" s="580"/>
      <c r="C333" s="580"/>
      <c r="D333" s="580"/>
      <c r="E333" s="580"/>
      <c r="F333" s="580"/>
      <c r="G333" s="581"/>
      <c r="H333" s="576" t="s">
        <v>281</v>
      </c>
      <c r="I333" s="576" t="s">
        <v>282</v>
      </c>
      <c r="J333" s="557" t="s">
        <v>283</v>
      </c>
      <c r="K333" s="581"/>
    </row>
    <row r="334" spans="1:11" ht="42" customHeight="1">
      <c r="A334" s="584" t="s">
        <v>284</v>
      </c>
      <c r="B334" s="683"/>
      <c r="C334" s="683"/>
      <c r="D334" s="683"/>
      <c r="E334" s="683"/>
      <c r="F334" s="683"/>
      <c r="G334" s="684"/>
      <c r="H334" s="577"/>
      <c r="I334" s="577"/>
      <c r="J334" s="679"/>
      <c r="K334" s="680"/>
    </row>
    <row r="335" spans="1:11" ht="15" customHeight="1" thickBot="1">
      <c r="A335" s="672" t="s">
        <v>168</v>
      </c>
      <c r="B335" s="673"/>
      <c r="C335" s="673"/>
      <c r="D335" s="673"/>
      <c r="E335" s="673"/>
      <c r="F335" s="673"/>
      <c r="G335" s="674"/>
      <c r="H335" s="678"/>
      <c r="I335" s="678"/>
      <c r="J335" s="681"/>
      <c r="K335" s="682"/>
    </row>
    <row r="336" spans="1:11" ht="15" customHeight="1">
      <c r="A336" s="1112"/>
      <c r="B336" s="1113"/>
      <c r="C336" s="1113"/>
      <c r="D336" s="1113"/>
      <c r="E336" s="1113"/>
      <c r="F336" s="1114"/>
      <c r="G336" s="1115"/>
      <c r="H336" s="212"/>
      <c r="I336" s="213"/>
      <c r="J336" s="1116"/>
      <c r="K336" s="1117"/>
    </row>
    <row r="337" spans="1:11" ht="15" customHeight="1">
      <c r="A337" s="871"/>
      <c r="B337" s="872"/>
      <c r="C337" s="872"/>
      <c r="D337" s="872"/>
      <c r="E337" s="872"/>
      <c r="F337" s="873"/>
      <c r="G337" s="874"/>
      <c r="H337" s="214"/>
      <c r="I337" s="215"/>
      <c r="J337" s="875"/>
      <c r="K337" s="876"/>
    </row>
    <row r="338" spans="1:11" ht="15" customHeight="1">
      <c r="A338" s="871"/>
      <c r="B338" s="872"/>
      <c r="C338" s="872"/>
      <c r="D338" s="872"/>
      <c r="E338" s="872"/>
      <c r="F338" s="873"/>
      <c r="G338" s="874"/>
      <c r="H338" s="214"/>
      <c r="I338" s="215"/>
      <c r="J338" s="875"/>
      <c r="K338" s="876"/>
    </row>
    <row r="339" spans="1:11" ht="15" customHeight="1">
      <c r="A339" s="871"/>
      <c r="B339" s="872"/>
      <c r="C339" s="872"/>
      <c r="D339" s="872"/>
      <c r="E339" s="872"/>
      <c r="F339" s="873"/>
      <c r="G339" s="874"/>
      <c r="H339" s="214"/>
      <c r="I339" s="215"/>
      <c r="J339" s="875"/>
      <c r="K339" s="876"/>
    </row>
    <row r="340" spans="1:11" ht="15" customHeight="1">
      <c r="A340" s="871"/>
      <c r="B340" s="872"/>
      <c r="C340" s="872"/>
      <c r="D340" s="872"/>
      <c r="E340" s="872"/>
      <c r="F340" s="873"/>
      <c r="G340" s="874"/>
      <c r="H340" s="214"/>
      <c r="I340" s="215"/>
      <c r="J340" s="875"/>
      <c r="K340" s="876"/>
    </row>
    <row r="341" spans="1:11" ht="15" customHeight="1">
      <c r="A341" s="871"/>
      <c r="B341" s="872"/>
      <c r="C341" s="872"/>
      <c r="D341" s="872"/>
      <c r="E341" s="872"/>
      <c r="F341" s="873"/>
      <c r="G341" s="874"/>
      <c r="H341" s="214"/>
      <c r="I341" s="215"/>
      <c r="J341" s="875"/>
      <c r="K341" s="876"/>
    </row>
    <row r="342" spans="1:11" ht="15" customHeight="1">
      <c r="A342" s="871"/>
      <c r="B342" s="872"/>
      <c r="C342" s="872"/>
      <c r="D342" s="872"/>
      <c r="E342" s="872"/>
      <c r="F342" s="873"/>
      <c r="G342" s="874"/>
      <c r="H342" s="214"/>
      <c r="I342" s="215"/>
      <c r="J342" s="875"/>
      <c r="K342" s="876"/>
    </row>
    <row r="343" spans="1:11" ht="15" customHeight="1">
      <c r="A343" s="871"/>
      <c r="B343" s="872"/>
      <c r="C343" s="872"/>
      <c r="D343" s="872"/>
      <c r="E343" s="872"/>
      <c r="F343" s="873"/>
      <c r="G343" s="874"/>
      <c r="H343" s="214"/>
      <c r="I343" s="215"/>
      <c r="J343" s="875"/>
      <c r="K343" s="876"/>
    </row>
    <row r="344" spans="1:11" ht="15" customHeight="1">
      <c r="A344" s="871"/>
      <c r="B344" s="872"/>
      <c r="C344" s="872"/>
      <c r="D344" s="872"/>
      <c r="E344" s="872"/>
      <c r="F344" s="873"/>
      <c r="G344" s="874"/>
      <c r="H344" s="214"/>
      <c r="I344" s="215"/>
      <c r="J344" s="875"/>
      <c r="K344" s="876"/>
    </row>
    <row r="345" spans="1:11" ht="15" customHeight="1">
      <c r="A345" s="871"/>
      <c r="B345" s="872"/>
      <c r="C345" s="872"/>
      <c r="D345" s="872"/>
      <c r="E345" s="872"/>
      <c r="F345" s="873"/>
      <c r="G345" s="874"/>
      <c r="H345" s="214"/>
      <c r="I345" s="215"/>
      <c r="J345" s="875"/>
      <c r="K345" s="876"/>
    </row>
    <row r="346" spans="1:11" ht="15" customHeight="1">
      <c r="A346" s="871"/>
      <c r="B346" s="872"/>
      <c r="C346" s="872"/>
      <c r="D346" s="872"/>
      <c r="E346" s="872"/>
      <c r="F346" s="873"/>
      <c r="G346" s="874"/>
      <c r="H346" s="214"/>
      <c r="I346" s="215"/>
      <c r="J346" s="875"/>
      <c r="K346" s="876"/>
    </row>
    <row r="347" spans="1:11" ht="15" customHeight="1">
      <c r="A347" s="871"/>
      <c r="B347" s="872"/>
      <c r="C347" s="872"/>
      <c r="D347" s="872"/>
      <c r="E347" s="872"/>
      <c r="F347" s="873"/>
      <c r="G347" s="874"/>
      <c r="H347" s="214"/>
      <c r="I347" s="215"/>
      <c r="J347" s="875"/>
      <c r="K347" s="876"/>
    </row>
    <row r="348" spans="1:11" ht="15" customHeight="1">
      <c r="A348" s="871"/>
      <c r="B348" s="872"/>
      <c r="C348" s="872"/>
      <c r="D348" s="872"/>
      <c r="E348" s="872"/>
      <c r="F348" s="873"/>
      <c r="G348" s="874"/>
      <c r="H348" s="214"/>
      <c r="I348" s="215"/>
      <c r="J348" s="875"/>
      <c r="K348" s="876"/>
    </row>
    <row r="349" spans="1:11" ht="15" customHeight="1">
      <c r="A349" s="871"/>
      <c r="B349" s="872"/>
      <c r="C349" s="872"/>
      <c r="D349" s="872"/>
      <c r="E349" s="872"/>
      <c r="F349" s="873"/>
      <c r="G349" s="874"/>
      <c r="H349" s="214"/>
      <c r="I349" s="215"/>
      <c r="J349" s="875"/>
      <c r="K349" s="876"/>
    </row>
    <row r="350" spans="1:11" ht="15" customHeight="1">
      <c r="A350" s="871"/>
      <c r="B350" s="872"/>
      <c r="C350" s="872"/>
      <c r="D350" s="872"/>
      <c r="E350" s="872"/>
      <c r="F350" s="873"/>
      <c r="G350" s="874"/>
      <c r="H350" s="214"/>
      <c r="I350" s="215"/>
      <c r="J350" s="875"/>
      <c r="K350" s="876"/>
    </row>
    <row r="351" spans="1:11" ht="15" customHeight="1">
      <c r="A351" s="871"/>
      <c r="B351" s="872"/>
      <c r="C351" s="872"/>
      <c r="D351" s="872"/>
      <c r="E351" s="872"/>
      <c r="F351" s="873"/>
      <c r="G351" s="874"/>
      <c r="H351" s="214"/>
      <c r="I351" s="215"/>
      <c r="J351" s="875"/>
      <c r="K351" s="876"/>
    </row>
    <row r="352" spans="1:11" ht="15" customHeight="1">
      <c r="A352" s="871"/>
      <c r="B352" s="872"/>
      <c r="C352" s="872"/>
      <c r="D352" s="872"/>
      <c r="E352" s="872"/>
      <c r="F352" s="873"/>
      <c r="G352" s="874"/>
      <c r="H352" s="214"/>
      <c r="I352" s="215"/>
      <c r="J352" s="875"/>
      <c r="K352" s="876"/>
    </row>
    <row r="353" spans="1:11" ht="15" customHeight="1">
      <c r="A353" s="871"/>
      <c r="B353" s="872"/>
      <c r="C353" s="872"/>
      <c r="D353" s="872"/>
      <c r="E353" s="872"/>
      <c r="F353" s="873"/>
      <c r="G353" s="874"/>
      <c r="H353" s="214"/>
      <c r="I353" s="215"/>
      <c r="J353" s="875"/>
      <c r="K353" s="876"/>
    </row>
    <row r="354" spans="1:11" ht="15" customHeight="1">
      <c r="A354" s="871"/>
      <c r="B354" s="872"/>
      <c r="C354" s="872"/>
      <c r="D354" s="872"/>
      <c r="E354" s="872"/>
      <c r="F354" s="873"/>
      <c r="G354" s="874"/>
      <c r="H354" s="214"/>
      <c r="I354" s="215"/>
      <c r="J354" s="875"/>
      <c r="K354" s="876"/>
    </row>
    <row r="355" spans="1:11" ht="15" customHeight="1">
      <c r="A355" s="871"/>
      <c r="B355" s="872"/>
      <c r="C355" s="872"/>
      <c r="D355" s="872"/>
      <c r="E355" s="872"/>
      <c r="F355" s="873"/>
      <c r="G355" s="874"/>
      <c r="H355" s="214"/>
      <c r="I355" s="215"/>
      <c r="J355" s="875"/>
      <c r="K355" s="876"/>
    </row>
    <row r="356" spans="1:11" ht="15" customHeight="1">
      <c r="A356" s="871"/>
      <c r="B356" s="872"/>
      <c r="C356" s="872"/>
      <c r="D356" s="872"/>
      <c r="E356" s="872"/>
      <c r="F356" s="873"/>
      <c r="G356" s="874"/>
      <c r="H356" s="214"/>
      <c r="I356" s="215"/>
      <c r="J356" s="875"/>
      <c r="K356" s="876"/>
    </row>
    <row r="357" spans="1:11" ht="15" customHeight="1">
      <c r="A357" s="871"/>
      <c r="B357" s="872"/>
      <c r="C357" s="872"/>
      <c r="D357" s="872"/>
      <c r="E357" s="872"/>
      <c r="F357" s="873"/>
      <c r="G357" s="874"/>
      <c r="H357" s="214"/>
      <c r="I357" s="215"/>
      <c r="J357" s="875"/>
      <c r="K357" s="876"/>
    </row>
    <row r="358" spans="1:11" ht="15" customHeight="1">
      <c r="A358" s="871"/>
      <c r="B358" s="872"/>
      <c r="C358" s="872"/>
      <c r="D358" s="872"/>
      <c r="E358" s="872"/>
      <c r="F358" s="873"/>
      <c r="G358" s="874"/>
      <c r="H358" s="214"/>
      <c r="I358" s="215"/>
      <c r="J358" s="875"/>
      <c r="K358" s="876"/>
    </row>
    <row r="359" spans="1:11" ht="15" customHeight="1">
      <c r="A359" s="871"/>
      <c r="B359" s="872"/>
      <c r="C359" s="872"/>
      <c r="D359" s="872"/>
      <c r="E359" s="872"/>
      <c r="F359" s="873"/>
      <c r="G359" s="874"/>
      <c r="H359" s="214"/>
      <c r="I359" s="215"/>
      <c r="J359" s="875"/>
      <c r="K359" s="876"/>
    </row>
    <row r="360" spans="1:11" ht="15" customHeight="1">
      <c r="A360" s="871"/>
      <c r="B360" s="872"/>
      <c r="C360" s="872"/>
      <c r="D360" s="872"/>
      <c r="E360" s="872"/>
      <c r="F360" s="873"/>
      <c r="G360" s="874"/>
      <c r="H360" s="214"/>
      <c r="I360" s="215"/>
      <c r="J360" s="875"/>
      <c r="K360" s="876"/>
    </row>
    <row r="361" spans="1:11" ht="15" customHeight="1">
      <c r="A361" s="871"/>
      <c r="B361" s="872"/>
      <c r="C361" s="872"/>
      <c r="D361" s="872"/>
      <c r="E361" s="872"/>
      <c r="F361" s="873"/>
      <c r="G361" s="874"/>
      <c r="H361" s="214"/>
      <c r="I361" s="215"/>
      <c r="J361" s="875"/>
      <c r="K361" s="876"/>
    </row>
    <row r="362" spans="1:11" ht="15" customHeight="1">
      <c r="A362" s="871"/>
      <c r="B362" s="872"/>
      <c r="C362" s="872"/>
      <c r="D362" s="872"/>
      <c r="E362" s="872"/>
      <c r="F362" s="873"/>
      <c r="G362" s="874"/>
      <c r="H362" s="214"/>
      <c r="I362" s="215"/>
      <c r="J362" s="875"/>
      <c r="K362" s="876"/>
    </row>
    <row r="363" spans="1:11" ht="15" customHeight="1">
      <c r="A363" s="871"/>
      <c r="B363" s="872"/>
      <c r="C363" s="872"/>
      <c r="D363" s="872"/>
      <c r="E363" s="872"/>
      <c r="F363" s="873"/>
      <c r="G363" s="874"/>
      <c r="H363" s="214"/>
      <c r="I363" s="215"/>
      <c r="J363" s="875"/>
      <c r="K363" s="876"/>
    </row>
    <row r="364" spans="1:11" ht="15" customHeight="1">
      <c r="A364" s="871"/>
      <c r="B364" s="872"/>
      <c r="C364" s="872"/>
      <c r="D364" s="872"/>
      <c r="E364" s="872"/>
      <c r="F364" s="873"/>
      <c r="G364" s="874"/>
      <c r="H364" s="214"/>
      <c r="I364" s="215"/>
      <c r="J364" s="875"/>
      <c r="K364" s="876"/>
    </row>
    <row r="365" spans="1:11" ht="15" customHeight="1">
      <c r="A365" s="871"/>
      <c r="B365" s="872"/>
      <c r="C365" s="872"/>
      <c r="D365" s="872"/>
      <c r="E365" s="872"/>
      <c r="F365" s="873"/>
      <c r="G365" s="874"/>
      <c r="H365" s="214"/>
      <c r="I365" s="215"/>
      <c r="J365" s="875"/>
      <c r="K365" s="876"/>
    </row>
    <row r="366" spans="1:11" ht="15" customHeight="1">
      <c r="A366" s="871"/>
      <c r="B366" s="872"/>
      <c r="C366" s="872"/>
      <c r="D366" s="872"/>
      <c r="E366" s="872"/>
      <c r="F366" s="873"/>
      <c r="G366" s="874"/>
      <c r="H366" s="214"/>
      <c r="I366" s="215"/>
      <c r="J366" s="875"/>
      <c r="K366" s="876"/>
    </row>
    <row r="367" spans="1:11" ht="15" customHeight="1">
      <c r="A367" s="871"/>
      <c r="B367" s="872"/>
      <c r="C367" s="872"/>
      <c r="D367" s="872"/>
      <c r="E367" s="872"/>
      <c r="F367" s="873"/>
      <c r="G367" s="874"/>
      <c r="H367" s="214"/>
      <c r="I367" s="215"/>
      <c r="J367" s="875"/>
      <c r="K367" s="876"/>
    </row>
    <row r="368" spans="1:11" ht="15" customHeight="1">
      <c r="A368" s="871"/>
      <c r="B368" s="872"/>
      <c r="C368" s="872"/>
      <c r="D368" s="872"/>
      <c r="E368" s="872"/>
      <c r="F368" s="873"/>
      <c r="G368" s="874"/>
      <c r="H368" s="214"/>
      <c r="I368" s="215"/>
      <c r="J368" s="875"/>
      <c r="K368" s="876"/>
    </row>
    <row r="369" spans="1:11" ht="15" customHeight="1">
      <c r="A369" s="871"/>
      <c r="B369" s="872"/>
      <c r="C369" s="872"/>
      <c r="D369" s="872"/>
      <c r="E369" s="872"/>
      <c r="F369" s="873"/>
      <c r="G369" s="874"/>
      <c r="H369" s="214"/>
      <c r="I369" s="215"/>
      <c r="J369" s="875"/>
      <c r="K369" s="876"/>
    </row>
    <row r="370" spans="1:11" ht="15" customHeight="1">
      <c r="A370" s="871"/>
      <c r="B370" s="872"/>
      <c r="C370" s="872"/>
      <c r="D370" s="872"/>
      <c r="E370" s="872"/>
      <c r="F370" s="873"/>
      <c r="G370" s="874"/>
      <c r="H370" s="214"/>
      <c r="I370" s="215"/>
      <c r="J370" s="875"/>
      <c r="K370" s="876"/>
    </row>
    <row r="371" spans="1:11" ht="15" customHeight="1">
      <c r="A371" s="871"/>
      <c r="B371" s="872"/>
      <c r="C371" s="872"/>
      <c r="D371" s="872"/>
      <c r="E371" s="872"/>
      <c r="F371" s="873"/>
      <c r="G371" s="874"/>
      <c r="H371" s="214"/>
      <c r="I371" s="215"/>
      <c r="J371" s="875"/>
      <c r="K371" s="876"/>
    </row>
    <row r="372" spans="1:11" ht="15" customHeight="1">
      <c r="A372" s="871"/>
      <c r="B372" s="872"/>
      <c r="C372" s="872"/>
      <c r="D372" s="872"/>
      <c r="E372" s="872"/>
      <c r="F372" s="873"/>
      <c r="G372" s="874"/>
      <c r="H372" s="214"/>
      <c r="I372" s="215"/>
      <c r="J372" s="875"/>
      <c r="K372" s="876"/>
    </row>
    <row r="373" spans="1:11" ht="15" customHeight="1">
      <c r="A373" s="871"/>
      <c r="B373" s="872"/>
      <c r="C373" s="872"/>
      <c r="D373" s="872"/>
      <c r="E373" s="872"/>
      <c r="F373" s="873"/>
      <c r="G373" s="874"/>
      <c r="H373" s="214"/>
      <c r="I373" s="215"/>
      <c r="J373" s="875"/>
      <c r="K373" s="876"/>
    </row>
    <row r="374" spans="1:11" ht="15" customHeight="1">
      <c r="A374" s="871"/>
      <c r="B374" s="872"/>
      <c r="C374" s="872"/>
      <c r="D374" s="872"/>
      <c r="E374" s="872"/>
      <c r="F374" s="873"/>
      <c r="G374" s="874"/>
      <c r="H374" s="214"/>
      <c r="I374" s="215"/>
      <c r="J374" s="875"/>
      <c r="K374" s="876"/>
    </row>
    <row r="375" spans="1:11" ht="15" customHeight="1">
      <c r="A375" s="871"/>
      <c r="B375" s="872"/>
      <c r="C375" s="872"/>
      <c r="D375" s="872"/>
      <c r="E375" s="872"/>
      <c r="F375" s="873"/>
      <c r="G375" s="874"/>
      <c r="H375" s="214"/>
      <c r="I375" s="215"/>
      <c r="J375" s="875"/>
      <c r="K375" s="876"/>
    </row>
    <row r="376" spans="1:11" ht="15" customHeight="1">
      <c r="A376" s="871"/>
      <c r="B376" s="872"/>
      <c r="C376" s="872"/>
      <c r="D376" s="872"/>
      <c r="E376" s="872"/>
      <c r="F376" s="873"/>
      <c r="G376" s="874"/>
      <c r="H376" s="214"/>
      <c r="I376" s="215"/>
      <c r="J376" s="875"/>
      <c r="K376" s="876"/>
    </row>
    <row r="377" spans="1:11" ht="15" customHeight="1">
      <c r="A377" s="871"/>
      <c r="B377" s="872"/>
      <c r="C377" s="872"/>
      <c r="D377" s="872"/>
      <c r="E377" s="872"/>
      <c r="F377" s="873"/>
      <c r="G377" s="874"/>
      <c r="H377" s="214"/>
      <c r="I377" s="215"/>
      <c r="J377" s="875"/>
      <c r="K377" s="876"/>
    </row>
    <row r="378" spans="1:11" ht="15" customHeight="1">
      <c r="A378" s="871"/>
      <c r="B378" s="872"/>
      <c r="C378" s="872"/>
      <c r="D378" s="872"/>
      <c r="E378" s="872"/>
      <c r="F378" s="873"/>
      <c r="G378" s="874"/>
      <c r="H378" s="214"/>
      <c r="I378" s="215"/>
      <c r="J378" s="875"/>
      <c r="K378" s="876"/>
    </row>
    <row r="379" spans="1:11" ht="15" customHeight="1">
      <c r="A379" s="871"/>
      <c r="B379" s="872"/>
      <c r="C379" s="872"/>
      <c r="D379" s="872"/>
      <c r="E379" s="872"/>
      <c r="F379" s="873"/>
      <c r="G379" s="874"/>
      <c r="H379" s="214"/>
      <c r="I379" s="215"/>
      <c r="J379" s="875"/>
      <c r="K379" s="876"/>
    </row>
    <row r="380" spans="1:11" ht="15" customHeight="1">
      <c r="A380" s="871"/>
      <c r="B380" s="872"/>
      <c r="C380" s="872"/>
      <c r="D380" s="872"/>
      <c r="E380" s="872"/>
      <c r="F380" s="873"/>
      <c r="G380" s="874"/>
      <c r="H380" s="214"/>
      <c r="I380" s="215"/>
      <c r="J380" s="875"/>
      <c r="K380" s="876"/>
    </row>
    <row r="381" spans="1:11" ht="15" customHeight="1" thickBot="1">
      <c r="A381" s="871"/>
      <c r="B381" s="872"/>
      <c r="C381" s="872"/>
      <c r="D381" s="872"/>
      <c r="E381" s="872"/>
      <c r="F381" s="873"/>
      <c r="G381" s="874"/>
      <c r="H381" s="214"/>
      <c r="I381" s="215"/>
      <c r="J381" s="875"/>
      <c r="K381" s="876"/>
    </row>
    <row r="382" spans="1:11" ht="15" customHeight="1" thickBot="1">
      <c r="A382" s="661" t="s">
        <v>70</v>
      </c>
      <c r="B382" s="662"/>
      <c r="C382" s="662"/>
      <c r="D382" s="662"/>
      <c r="E382" s="662"/>
      <c r="F382" s="663"/>
      <c r="G382" s="664"/>
      <c r="H382" s="216">
        <f>SUM(H336:H381)</f>
        <v>0</v>
      </c>
      <c r="I382" s="217"/>
      <c r="J382" s="665">
        <f>SUM(J336:K381)</f>
        <v>0</v>
      </c>
      <c r="K382" s="666"/>
    </row>
    <row r="385" spans="1:11" ht="42" customHeight="1">
      <c r="A385" s="906" t="s">
        <v>786</v>
      </c>
      <c r="B385" s="907"/>
      <c r="C385" s="907"/>
      <c r="D385" s="907"/>
      <c r="E385" s="907"/>
      <c r="F385" s="907"/>
      <c r="G385" s="907"/>
      <c r="H385" s="907"/>
      <c r="I385" s="907"/>
      <c r="J385" s="907"/>
      <c r="K385" s="907"/>
    </row>
    <row r="386" spans="1:11" ht="13.5" thickBot="1"/>
    <row r="387" spans="1:11" ht="21" customHeight="1" thickBot="1">
      <c r="A387" s="546" t="s">
        <v>731</v>
      </c>
      <c r="B387" s="547"/>
      <c r="C387" s="547"/>
      <c r="D387" s="547"/>
      <c r="E387" s="547"/>
      <c r="F387" s="547"/>
      <c r="G387" s="547"/>
      <c r="H387" s="548"/>
      <c r="I387" s="546" t="s">
        <v>732</v>
      </c>
      <c r="J387" s="547"/>
      <c r="K387" s="548"/>
    </row>
    <row r="388" spans="1:11" s="253" customFormat="1" ht="29.1" customHeight="1" thickBot="1">
      <c r="A388" s="546" t="s">
        <v>557</v>
      </c>
      <c r="B388" s="547"/>
      <c r="C388" s="548"/>
      <c r="D388" s="546" t="s">
        <v>213</v>
      </c>
      <c r="E388" s="548"/>
      <c r="F388" s="222" t="s">
        <v>281</v>
      </c>
      <c r="G388" s="222" t="s">
        <v>282</v>
      </c>
      <c r="H388" s="222" t="s">
        <v>283</v>
      </c>
      <c r="I388" s="222" t="s">
        <v>281</v>
      </c>
      <c r="J388" s="518" t="s">
        <v>282</v>
      </c>
      <c r="K388" s="222" t="s">
        <v>283</v>
      </c>
    </row>
    <row r="389" spans="1:11" ht="15" customHeight="1">
      <c r="A389" s="702" t="s">
        <v>789</v>
      </c>
      <c r="B389" s="703"/>
      <c r="C389" s="704"/>
      <c r="D389" s="705" t="s">
        <v>43</v>
      </c>
      <c r="E389" s="706"/>
      <c r="F389" s="501">
        <v>1</v>
      </c>
      <c r="G389" s="501" t="s">
        <v>405</v>
      </c>
      <c r="H389" s="501">
        <v>38500</v>
      </c>
      <c r="I389" s="530">
        <v>1</v>
      </c>
      <c r="J389" s="530" t="s">
        <v>405</v>
      </c>
      <c r="K389" s="501">
        <v>71000</v>
      </c>
    </row>
    <row r="390" spans="1:11" ht="15" customHeight="1" thickBot="1">
      <c r="A390" s="686" t="s">
        <v>790</v>
      </c>
      <c r="B390" s="687"/>
      <c r="C390" s="688"/>
      <c r="D390" s="689" t="s">
        <v>43</v>
      </c>
      <c r="E390" s="690"/>
      <c r="F390" s="502">
        <v>1</v>
      </c>
      <c r="G390" s="502" t="s">
        <v>405</v>
      </c>
      <c r="H390" s="502">
        <v>126500</v>
      </c>
      <c r="I390" s="531">
        <v>0</v>
      </c>
      <c r="J390" s="531" t="s">
        <v>405</v>
      </c>
      <c r="K390" s="502">
        <v>0</v>
      </c>
    </row>
    <row r="391" spans="1:11" ht="15" customHeight="1" thickBot="1">
      <c r="A391" s="691" t="s">
        <v>70</v>
      </c>
      <c r="B391" s="692"/>
      <c r="C391" s="693"/>
      <c r="D391" s="691" t="s">
        <v>43</v>
      </c>
      <c r="E391" s="693"/>
      <c r="F391" s="216">
        <f>SUM(F389:F390)</f>
        <v>2</v>
      </c>
      <c r="G391" s="216" t="s">
        <v>405</v>
      </c>
      <c r="H391" s="216">
        <f>SUM(H389:H390)</f>
        <v>165000</v>
      </c>
      <c r="I391" s="254">
        <f>SUM(I389:I390)</f>
        <v>1</v>
      </c>
      <c r="J391" s="255" t="s">
        <v>405</v>
      </c>
      <c r="K391" s="216">
        <f>SUM(K389:K390)</f>
        <v>71000</v>
      </c>
    </row>
    <row r="394" spans="1:11" s="210" customFormat="1" ht="15" customHeight="1">
      <c r="A394" s="553" t="s">
        <v>300</v>
      </c>
      <c r="B394" s="554"/>
      <c r="C394" s="554"/>
      <c r="D394" s="554"/>
      <c r="E394" s="554"/>
      <c r="F394" s="554"/>
      <c r="G394" s="554"/>
      <c r="H394" s="554"/>
      <c r="I394" s="554"/>
      <c r="J394" s="554"/>
      <c r="K394" s="554"/>
    </row>
    <row r="396" spans="1:11" ht="13.5" thickBot="1"/>
    <row r="397" spans="1:11" s="90" customFormat="1" ht="40.5" customHeight="1">
      <c r="A397" s="656" t="s">
        <v>258</v>
      </c>
      <c r="B397" s="658" t="s">
        <v>259</v>
      </c>
      <c r="C397" s="182" t="s">
        <v>213</v>
      </c>
      <c r="D397" s="656" t="s">
        <v>260</v>
      </c>
      <c r="E397" s="89" t="s">
        <v>214</v>
      </c>
      <c r="F397" s="659" t="s">
        <v>215</v>
      </c>
      <c r="G397" s="609"/>
      <c r="H397" s="659" t="s">
        <v>711</v>
      </c>
      <c r="I397" s="660"/>
      <c r="J397" s="659" t="s">
        <v>712</v>
      </c>
      <c r="K397" s="660"/>
    </row>
    <row r="398" spans="1:11" s="90" customFormat="1" ht="18" customHeight="1" thickBot="1">
      <c r="A398" s="578"/>
      <c r="B398" s="560"/>
      <c r="C398" s="183" t="s">
        <v>218</v>
      </c>
      <c r="D398" s="578"/>
      <c r="E398" s="91" t="s">
        <v>70</v>
      </c>
      <c r="F398" s="92" t="s">
        <v>219</v>
      </c>
      <c r="G398" s="91" t="s">
        <v>70</v>
      </c>
      <c r="H398" s="92" t="s">
        <v>219</v>
      </c>
      <c r="I398" s="91" t="s">
        <v>70</v>
      </c>
      <c r="J398" s="92" t="s">
        <v>219</v>
      </c>
      <c r="K398" s="91" t="s">
        <v>70</v>
      </c>
    </row>
    <row r="399" spans="1:11" s="83" customFormat="1" ht="21" customHeight="1">
      <c r="A399" s="642" t="s">
        <v>621</v>
      </c>
      <c r="B399" s="643" t="s">
        <v>561</v>
      </c>
      <c r="C399" s="184" t="s">
        <v>41</v>
      </c>
      <c r="D399" s="644" t="s">
        <v>733</v>
      </c>
      <c r="E399" s="645">
        <v>1</v>
      </c>
      <c r="F399" s="787">
        <v>0</v>
      </c>
      <c r="G399" s="645">
        <v>800</v>
      </c>
      <c r="H399" s="787">
        <v>0</v>
      </c>
      <c r="I399" s="790">
        <v>400</v>
      </c>
      <c r="J399" s="93">
        <v>0</v>
      </c>
      <c r="K399" s="94">
        <v>400</v>
      </c>
    </row>
    <row r="400" spans="1:11" s="83" customFormat="1" ht="21" customHeight="1">
      <c r="A400" s="783"/>
      <c r="B400" s="784"/>
      <c r="C400" s="185" t="s">
        <v>42</v>
      </c>
      <c r="D400" s="785"/>
      <c r="E400" s="786"/>
      <c r="F400" s="788"/>
      <c r="G400" s="786"/>
      <c r="H400" s="788"/>
      <c r="I400" s="791"/>
      <c r="J400" s="164">
        <v>0</v>
      </c>
      <c r="K400" s="165">
        <v>0</v>
      </c>
    </row>
    <row r="401" spans="1:11" s="83" customFormat="1" ht="21" customHeight="1" thickBot="1">
      <c r="A401" s="628"/>
      <c r="B401" s="617"/>
      <c r="C401" s="186" t="s">
        <v>43</v>
      </c>
      <c r="D401" s="578"/>
      <c r="E401" s="646"/>
      <c r="F401" s="789"/>
      <c r="G401" s="646"/>
      <c r="H401" s="789"/>
      <c r="I401" s="792"/>
      <c r="J401" s="187" t="s">
        <v>234</v>
      </c>
      <c r="K401" s="188" t="s">
        <v>622</v>
      </c>
    </row>
    <row r="402" spans="1:11" s="83" customFormat="1" ht="17.100000000000001" customHeight="1">
      <c r="A402" s="647" t="s">
        <v>220</v>
      </c>
      <c r="B402" s="97" t="s">
        <v>221</v>
      </c>
      <c r="C402" s="189" t="s">
        <v>41</v>
      </c>
      <c r="D402" s="651" t="s">
        <v>264</v>
      </c>
      <c r="E402" s="653">
        <v>0</v>
      </c>
      <c r="F402" s="778">
        <v>0</v>
      </c>
      <c r="G402" s="653">
        <v>0</v>
      </c>
      <c r="H402" s="778">
        <v>0</v>
      </c>
      <c r="I402" s="653">
        <v>0</v>
      </c>
      <c r="J402" s="106">
        <v>0</v>
      </c>
      <c r="K402" s="107">
        <v>0</v>
      </c>
    </row>
    <row r="403" spans="1:11" s="83" customFormat="1" ht="17.100000000000001" customHeight="1">
      <c r="A403" s="782"/>
      <c r="B403" s="776" t="s">
        <v>222</v>
      </c>
      <c r="C403" s="190" t="s">
        <v>42</v>
      </c>
      <c r="D403" s="777"/>
      <c r="E403" s="775"/>
      <c r="F403" s="779"/>
      <c r="G403" s="775"/>
      <c r="H403" s="779"/>
      <c r="I403" s="775"/>
      <c r="J403" s="152">
        <v>0</v>
      </c>
      <c r="K403" s="174">
        <v>0</v>
      </c>
    </row>
    <row r="404" spans="1:11" s="83" customFormat="1" ht="17.100000000000001" customHeight="1" thickBot="1">
      <c r="A404" s="648"/>
      <c r="B404" s="578"/>
      <c r="C404" s="191" t="s">
        <v>43</v>
      </c>
      <c r="D404" s="652"/>
      <c r="E404" s="654"/>
      <c r="F404" s="780"/>
      <c r="G404" s="654"/>
      <c r="H404" s="780"/>
      <c r="I404" s="654"/>
      <c r="J404" s="192" t="s">
        <v>234</v>
      </c>
      <c r="K404" s="193" t="s">
        <v>234</v>
      </c>
    </row>
    <row r="405" spans="1:11" s="83" customFormat="1" ht="17.100000000000001" customHeight="1">
      <c r="A405" s="649"/>
      <c r="B405" s="97" t="s">
        <v>223</v>
      </c>
      <c r="C405" s="194" t="s">
        <v>41</v>
      </c>
      <c r="D405" s="651" t="s">
        <v>264</v>
      </c>
      <c r="E405" s="653">
        <v>0</v>
      </c>
      <c r="F405" s="778">
        <v>0</v>
      </c>
      <c r="G405" s="653">
        <v>0</v>
      </c>
      <c r="H405" s="778">
        <v>0</v>
      </c>
      <c r="I405" s="653">
        <v>49</v>
      </c>
      <c r="J405" s="106">
        <v>0</v>
      </c>
      <c r="K405" s="107">
        <v>49</v>
      </c>
    </row>
    <row r="406" spans="1:11" s="83" customFormat="1" ht="17.100000000000001" customHeight="1">
      <c r="A406" s="649"/>
      <c r="B406" s="776" t="s">
        <v>224</v>
      </c>
      <c r="C406" s="195" t="s">
        <v>42</v>
      </c>
      <c r="D406" s="777"/>
      <c r="E406" s="775"/>
      <c r="F406" s="779"/>
      <c r="G406" s="775"/>
      <c r="H406" s="779"/>
      <c r="I406" s="775"/>
      <c r="J406" s="152">
        <v>0</v>
      </c>
      <c r="K406" s="174">
        <v>0</v>
      </c>
    </row>
    <row r="407" spans="1:11" s="123" customFormat="1" ht="17.100000000000001" customHeight="1" thickBot="1">
      <c r="A407" s="650"/>
      <c r="B407" s="781"/>
      <c r="C407" s="129" t="s">
        <v>43</v>
      </c>
      <c r="D407" s="652"/>
      <c r="E407" s="654"/>
      <c r="F407" s="780"/>
      <c r="G407" s="654"/>
      <c r="H407" s="780"/>
      <c r="I407" s="654"/>
      <c r="J407" s="192" t="s">
        <v>234</v>
      </c>
      <c r="K407" s="193" t="s">
        <v>234</v>
      </c>
    </row>
    <row r="408" spans="1:11" s="83" customFormat="1" ht="21" customHeight="1">
      <c r="A408" s="627" t="s">
        <v>621</v>
      </c>
      <c r="B408" s="629" t="s">
        <v>561</v>
      </c>
      <c r="C408" s="196" t="s">
        <v>41</v>
      </c>
      <c r="D408" s="631" t="s">
        <v>733</v>
      </c>
      <c r="E408" s="772">
        <f t="shared" ref="E408:K408" si="7">(E399+E402)-E405</f>
        <v>1</v>
      </c>
      <c r="F408" s="758">
        <f t="shared" si="7"/>
        <v>0</v>
      </c>
      <c r="G408" s="772">
        <f t="shared" si="7"/>
        <v>800</v>
      </c>
      <c r="H408" s="758">
        <f t="shared" si="7"/>
        <v>0</v>
      </c>
      <c r="I408" s="761">
        <f t="shared" si="7"/>
        <v>351</v>
      </c>
      <c r="J408" s="109">
        <f t="shared" si="7"/>
        <v>0</v>
      </c>
      <c r="K408" s="110">
        <f t="shared" si="7"/>
        <v>351</v>
      </c>
    </row>
    <row r="409" spans="1:11" s="83" customFormat="1" ht="21" customHeight="1">
      <c r="A409" s="769"/>
      <c r="B409" s="770"/>
      <c r="C409" s="197" t="s">
        <v>42</v>
      </c>
      <c r="D409" s="771"/>
      <c r="E409" s="773"/>
      <c r="F409" s="759"/>
      <c r="G409" s="773"/>
      <c r="H409" s="759"/>
      <c r="I409" s="762"/>
      <c r="J409" s="130">
        <f>(J400+J403)-J406</f>
        <v>0</v>
      </c>
      <c r="K409" s="131">
        <f>(K400+K403)-K406</f>
        <v>0</v>
      </c>
    </row>
    <row r="410" spans="1:11" s="83" customFormat="1" ht="21" customHeight="1" thickBot="1">
      <c r="A410" s="628"/>
      <c r="B410" s="630"/>
      <c r="C410" s="198" t="s">
        <v>43</v>
      </c>
      <c r="D410" s="578"/>
      <c r="E410" s="774"/>
      <c r="F410" s="760"/>
      <c r="G410" s="774"/>
      <c r="H410" s="760"/>
      <c r="I410" s="763"/>
      <c r="J410" s="132" t="s">
        <v>234</v>
      </c>
      <c r="K410" s="133" t="str">
        <f>K401</f>
        <v>()</v>
      </c>
    </row>
    <row r="411" spans="1:11" s="83" customFormat="1" ht="16.5" customHeight="1">
      <c r="A411" s="635" t="s">
        <v>225</v>
      </c>
      <c r="B411" s="764"/>
      <c r="C411" s="637"/>
      <c r="D411" s="637"/>
      <c r="E411" s="637"/>
      <c r="F411" s="637"/>
      <c r="G411" s="765"/>
      <c r="H411" s="608" t="s">
        <v>41</v>
      </c>
      <c r="I411" s="609"/>
      <c r="J411" s="106">
        <v>0</v>
      </c>
      <c r="K411" s="107">
        <v>0</v>
      </c>
    </row>
    <row r="412" spans="1:11" s="83" customFormat="1" ht="17.100000000000001" customHeight="1" thickBot="1">
      <c r="A412" s="636"/>
      <c r="B412" s="766"/>
      <c r="C412" s="767"/>
      <c r="D412" s="767"/>
      <c r="E412" s="767"/>
      <c r="F412" s="767"/>
      <c r="G412" s="768"/>
      <c r="H412" s="610" t="s">
        <v>42</v>
      </c>
      <c r="I412" s="611"/>
      <c r="J412" s="104">
        <v>0</v>
      </c>
      <c r="K412" s="105">
        <v>0</v>
      </c>
    </row>
    <row r="413" spans="1:11" s="113" customFormat="1" ht="17.100000000000001" customHeight="1">
      <c r="A413" s="602" t="s">
        <v>227</v>
      </c>
      <c r="B413" s="603"/>
      <c r="C413" s="603"/>
      <c r="D413" s="603"/>
      <c r="E413" s="603"/>
      <c r="F413" s="603"/>
      <c r="G413" s="604"/>
      <c r="H413" s="608" t="s">
        <v>41</v>
      </c>
      <c r="I413" s="609"/>
      <c r="J413" s="106">
        <f>J408-J411</f>
        <v>0</v>
      </c>
      <c r="K413" s="107">
        <f>K408-K411</f>
        <v>351</v>
      </c>
    </row>
    <row r="414" spans="1:11" s="113" customFormat="1" ht="17.100000000000001" customHeight="1" thickBot="1">
      <c r="A414" s="605"/>
      <c r="B414" s="606"/>
      <c r="C414" s="606"/>
      <c r="D414" s="606"/>
      <c r="E414" s="606"/>
      <c r="F414" s="606"/>
      <c r="G414" s="607"/>
      <c r="H414" s="610" t="s">
        <v>42</v>
      </c>
      <c r="I414" s="611"/>
      <c r="J414" s="104">
        <f>J409-J412</f>
        <v>0</v>
      </c>
      <c r="K414" s="105">
        <f>K409-K412</f>
        <v>0</v>
      </c>
    </row>
    <row r="415" spans="1:11" s="113" customFormat="1" ht="17.100000000000001" customHeight="1">
      <c r="A415" s="602" t="s">
        <v>713</v>
      </c>
      <c r="B415" s="603"/>
      <c r="C415" s="603"/>
      <c r="D415" s="603"/>
      <c r="E415" s="603"/>
      <c r="F415" s="603"/>
      <c r="G415" s="604"/>
      <c r="H415" s="608" t="s">
        <v>41</v>
      </c>
      <c r="I415" s="609"/>
      <c r="J415" s="106">
        <v>0</v>
      </c>
      <c r="K415" s="107">
        <v>350</v>
      </c>
    </row>
    <row r="416" spans="1:11" s="113" customFormat="1" ht="17.100000000000001" customHeight="1" thickBot="1">
      <c r="A416" s="605"/>
      <c r="B416" s="606"/>
      <c r="C416" s="606"/>
      <c r="D416" s="606"/>
      <c r="E416" s="606"/>
      <c r="F416" s="606"/>
      <c r="G416" s="607"/>
      <c r="H416" s="610" t="s">
        <v>42</v>
      </c>
      <c r="I416" s="611"/>
      <c r="J416" s="104">
        <v>0</v>
      </c>
      <c r="K416" s="105">
        <v>0</v>
      </c>
    </row>
    <row r="417" spans="1:11" s="113" customFormat="1" ht="17.100000000000001" customHeight="1">
      <c r="A417" s="602" t="s">
        <v>228</v>
      </c>
      <c r="B417" s="603"/>
      <c r="C417" s="603"/>
      <c r="D417" s="603"/>
      <c r="E417" s="603"/>
      <c r="F417" s="603"/>
      <c r="G417" s="604"/>
      <c r="H417" s="608" t="s">
        <v>41</v>
      </c>
      <c r="I417" s="609"/>
      <c r="J417" s="106">
        <f>J413-J415</f>
        <v>0</v>
      </c>
      <c r="K417" s="107">
        <f>K413-K415</f>
        <v>1</v>
      </c>
    </row>
    <row r="418" spans="1:11" s="113" customFormat="1" ht="17.100000000000001" customHeight="1" thickBot="1">
      <c r="A418" s="605"/>
      <c r="B418" s="606"/>
      <c r="C418" s="606"/>
      <c r="D418" s="606"/>
      <c r="E418" s="606"/>
      <c r="F418" s="606"/>
      <c r="G418" s="607"/>
      <c r="H418" s="610" t="s">
        <v>42</v>
      </c>
      <c r="I418" s="611"/>
      <c r="J418" s="104">
        <f>J414-J416</f>
        <v>0</v>
      </c>
      <c r="K418" s="105">
        <f>K414-K416</f>
        <v>0</v>
      </c>
    </row>
    <row r="419" spans="1:11" s="113" customFormat="1" ht="17.100000000000001" customHeight="1">
      <c r="A419" s="612" t="s">
        <v>714</v>
      </c>
      <c r="B419" s="603"/>
      <c r="C419" s="603"/>
      <c r="D419" s="613"/>
      <c r="E419" s="618" t="s">
        <v>229</v>
      </c>
      <c r="F419" s="619"/>
      <c r="G419" s="619"/>
      <c r="H419" s="619"/>
      <c r="I419" s="620"/>
      <c r="J419" s="114">
        <v>0</v>
      </c>
      <c r="K419" s="115">
        <f>(K415+K416)/(K399+K400)*100</f>
        <v>87.5</v>
      </c>
    </row>
    <row r="420" spans="1:11" s="113" customFormat="1" ht="17.100000000000001" customHeight="1">
      <c r="A420" s="614"/>
      <c r="B420" s="615"/>
      <c r="C420" s="615"/>
      <c r="D420" s="616"/>
      <c r="E420" s="621" t="s">
        <v>230</v>
      </c>
      <c r="F420" s="622"/>
      <c r="G420" s="622"/>
      <c r="H420" s="622"/>
      <c r="I420" s="623"/>
      <c r="J420" s="116">
        <v>0</v>
      </c>
      <c r="K420" s="117">
        <f>(K415+K416)/(K408+K409)*100</f>
        <v>99.715099715099726</v>
      </c>
    </row>
    <row r="421" spans="1:11" s="113" customFormat="1" ht="17.100000000000001" customHeight="1" thickBot="1">
      <c r="A421" s="605"/>
      <c r="B421" s="606"/>
      <c r="C421" s="606"/>
      <c r="D421" s="617"/>
      <c r="E421" s="624" t="s">
        <v>231</v>
      </c>
      <c r="F421" s="625"/>
      <c r="G421" s="625"/>
      <c r="H421" s="625"/>
      <c r="I421" s="626"/>
      <c r="J421" s="118">
        <v>0</v>
      </c>
      <c r="K421" s="119">
        <f>(K415+K416)/(K413+K414)*100</f>
        <v>99.715099715099726</v>
      </c>
    </row>
    <row r="422" spans="1:11" s="113" customFormat="1" ht="33.950000000000003" customHeight="1" thickBot="1">
      <c r="A422" s="748" t="s">
        <v>715</v>
      </c>
      <c r="B422" s="749"/>
      <c r="C422" s="749"/>
      <c r="D422" s="749"/>
      <c r="E422" s="749"/>
      <c r="F422" s="749"/>
      <c r="G422" s="750"/>
      <c r="H422" s="751" t="s">
        <v>43</v>
      </c>
      <c r="I422" s="752"/>
      <c r="J422" s="199" t="s">
        <v>234</v>
      </c>
      <c r="K422" s="154" t="s">
        <v>234</v>
      </c>
    </row>
    <row r="423" spans="1:11" s="113" customFormat="1" ht="17.100000000000001" customHeight="1">
      <c r="A423" s="612" t="s">
        <v>716</v>
      </c>
      <c r="B423" s="603"/>
      <c r="C423" s="603"/>
      <c r="D423" s="613"/>
      <c r="E423" s="618" t="s">
        <v>240</v>
      </c>
      <c r="F423" s="619"/>
      <c r="G423" s="619"/>
      <c r="H423" s="619"/>
      <c r="I423" s="620"/>
      <c r="J423" s="200" t="s">
        <v>234</v>
      </c>
      <c r="K423" s="155" t="s">
        <v>234</v>
      </c>
    </row>
    <row r="424" spans="1:11" s="113" customFormat="1" ht="17.100000000000001" customHeight="1" thickBot="1">
      <c r="A424" s="753"/>
      <c r="B424" s="754"/>
      <c r="C424" s="754"/>
      <c r="D424" s="617"/>
      <c r="E424" s="755" t="s">
        <v>237</v>
      </c>
      <c r="F424" s="756"/>
      <c r="G424" s="756"/>
      <c r="H424" s="756"/>
      <c r="I424" s="757"/>
      <c r="J424" s="201" t="s">
        <v>234</v>
      </c>
      <c r="K424" s="156" t="s">
        <v>234</v>
      </c>
    </row>
    <row r="425" spans="1:11" ht="15">
      <c r="A425" s="202"/>
      <c r="B425" s="202"/>
      <c r="C425" s="202"/>
      <c r="D425" s="203"/>
      <c r="E425" s="204"/>
      <c r="F425" s="204"/>
      <c r="G425" s="204"/>
      <c r="H425" s="204"/>
      <c r="I425" s="204"/>
      <c r="J425" s="205"/>
      <c r="K425" s="206"/>
    </row>
    <row r="426" spans="1:11" ht="33.75" customHeight="1">
      <c r="A426" s="555" t="s">
        <v>623</v>
      </c>
      <c r="B426" s="592"/>
      <c r="C426" s="592"/>
      <c r="D426" s="592"/>
      <c r="E426" s="592"/>
      <c r="F426" s="592"/>
      <c r="G426" s="592"/>
      <c r="H426" s="592"/>
      <c r="I426" s="592"/>
      <c r="J426" s="592"/>
      <c r="K426" s="592"/>
    </row>
    <row r="427" spans="1:11" ht="15">
      <c r="A427" s="202"/>
      <c r="B427" s="202"/>
      <c r="C427" s="202"/>
      <c r="D427" s="203"/>
      <c r="E427" s="204"/>
      <c r="F427" s="204"/>
      <c r="G427" s="204"/>
      <c r="H427" s="204"/>
      <c r="I427" s="204"/>
      <c r="J427" s="205"/>
      <c r="K427" s="206"/>
    </row>
    <row r="428" spans="1:11" ht="15">
      <c r="A428" s="207"/>
      <c r="B428" s="143"/>
      <c r="C428" s="143"/>
      <c r="D428" s="143"/>
      <c r="E428" s="143"/>
      <c r="F428" s="143"/>
      <c r="G428" s="143"/>
      <c r="H428" s="143"/>
      <c r="I428" s="143"/>
      <c r="J428" s="143"/>
      <c r="K428" s="146"/>
    </row>
    <row r="429" spans="1:11">
      <c r="A429" s="553" t="s">
        <v>624</v>
      </c>
      <c r="B429" s="554"/>
      <c r="C429" s="554"/>
      <c r="D429" s="554"/>
      <c r="E429" s="554"/>
      <c r="F429" s="554"/>
      <c r="G429" s="554"/>
      <c r="H429" s="554"/>
      <c r="I429" s="554"/>
      <c r="J429" s="554"/>
      <c r="K429" s="554"/>
    </row>
    <row r="430" spans="1:11" ht="15">
      <c r="A430" s="207"/>
      <c r="B430" s="143"/>
      <c r="C430" s="143"/>
      <c r="D430" s="143"/>
      <c r="E430" s="143"/>
      <c r="F430" s="143"/>
      <c r="G430" s="143"/>
      <c r="H430" s="143"/>
      <c r="I430" s="143"/>
      <c r="J430" s="143"/>
      <c r="K430" s="146"/>
    </row>
    <row r="431" spans="1:11">
      <c r="A431" s="599" t="s">
        <v>266</v>
      </c>
      <c r="B431" s="590"/>
      <c r="C431" s="590"/>
      <c r="D431" s="590"/>
      <c r="E431" s="590"/>
      <c r="F431" s="590"/>
      <c r="G431" s="590"/>
      <c r="H431" s="590"/>
      <c r="I431" s="590"/>
      <c r="J431" s="590"/>
      <c r="K431" s="590"/>
    </row>
    <row r="432" spans="1:11" ht="15">
      <c r="A432" s="207"/>
      <c r="B432" s="143"/>
      <c r="C432" s="143"/>
      <c r="D432" s="143"/>
      <c r="E432" s="143"/>
      <c r="F432" s="143"/>
      <c r="G432" s="143"/>
      <c r="H432" s="143"/>
      <c r="I432" s="143"/>
      <c r="J432" s="143"/>
      <c r="K432" s="146"/>
    </row>
    <row r="433" spans="1:12" ht="30.75" customHeight="1">
      <c r="A433" s="747" t="s">
        <v>783</v>
      </c>
      <c r="B433" s="747"/>
      <c r="C433" s="747"/>
      <c r="D433" s="747"/>
      <c r="E433" s="747"/>
      <c r="F433" s="747"/>
      <c r="G433" s="747"/>
      <c r="H433" s="747"/>
      <c r="I433" s="747"/>
      <c r="J433" s="747"/>
      <c r="K433" s="747"/>
      <c r="L433" s="281"/>
    </row>
    <row r="434" spans="1:12" ht="15">
      <c r="A434" s="207"/>
      <c r="B434" s="143"/>
      <c r="C434" s="143"/>
      <c r="D434" s="143"/>
      <c r="E434" s="143"/>
      <c r="F434" s="143"/>
      <c r="G434" s="143"/>
      <c r="H434" s="143"/>
      <c r="I434" s="143"/>
      <c r="J434" s="143"/>
      <c r="K434" s="146"/>
    </row>
    <row r="435" spans="1:12" ht="15">
      <c r="A435" s="207"/>
      <c r="B435" s="143"/>
      <c r="C435" s="143"/>
      <c r="D435" s="143"/>
      <c r="E435" s="143"/>
      <c r="F435" s="143"/>
      <c r="G435" s="143"/>
      <c r="H435" s="143"/>
      <c r="I435" s="143"/>
      <c r="J435" s="143"/>
      <c r="K435" s="146"/>
    </row>
    <row r="436" spans="1:12" ht="35.25" customHeight="1">
      <c r="A436" s="599" t="s">
        <v>813</v>
      </c>
      <c r="B436" s="600"/>
      <c r="C436" s="600"/>
      <c r="D436" s="600"/>
      <c r="E436" s="600"/>
      <c r="F436" s="600"/>
      <c r="G436" s="600"/>
      <c r="H436" s="600"/>
      <c r="I436" s="600"/>
      <c r="J436" s="600"/>
      <c r="K436" s="600"/>
    </row>
    <row r="437" spans="1:12" ht="15">
      <c r="A437" s="207"/>
      <c r="B437" s="143"/>
      <c r="C437" s="143"/>
      <c r="D437" s="143"/>
      <c r="E437" s="143"/>
      <c r="F437" s="143"/>
      <c r="G437" s="143"/>
      <c r="H437" s="143"/>
      <c r="I437" s="143"/>
      <c r="J437" s="143"/>
      <c r="K437" s="146"/>
    </row>
    <row r="438" spans="1:12">
      <c r="A438" s="591" t="s">
        <v>269</v>
      </c>
      <c r="B438" s="591"/>
      <c r="C438" s="591"/>
      <c r="D438" s="591"/>
      <c r="E438" s="591"/>
      <c r="F438" s="591"/>
      <c r="G438" s="591"/>
      <c r="H438" s="591"/>
      <c r="I438" s="591"/>
      <c r="J438" s="591"/>
      <c r="K438" s="591"/>
    </row>
    <row r="439" spans="1:12" ht="15">
      <c r="A439" s="145"/>
      <c r="B439" s="143"/>
      <c r="C439" s="143"/>
      <c r="D439" s="143"/>
      <c r="E439" s="143"/>
      <c r="F439" s="143"/>
      <c r="G439" s="143"/>
      <c r="H439" s="143"/>
      <c r="I439" s="143"/>
      <c r="J439" s="143"/>
      <c r="K439" s="146"/>
    </row>
    <row r="440" spans="1:12" ht="15">
      <c r="A440" s="593" t="s">
        <v>270</v>
      </c>
      <c r="B440" s="592"/>
      <c r="C440" s="592"/>
      <c r="D440" s="592"/>
      <c r="E440" s="208" t="s">
        <v>271</v>
      </c>
      <c r="F440" s="594">
        <v>350113.42</v>
      </c>
      <c r="G440" s="594"/>
      <c r="H440" s="4"/>
      <c r="I440" s="4"/>
      <c r="J440" s="143"/>
      <c r="K440" s="146"/>
    </row>
    <row r="441" spans="1:12" ht="15">
      <c r="A441" s="593" t="s">
        <v>272</v>
      </c>
      <c r="B441" s="592"/>
      <c r="C441" s="592"/>
      <c r="D441" s="592"/>
      <c r="E441" s="208" t="s">
        <v>271</v>
      </c>
      <c r="F441" s="594">
        <v>0</v>
      </c>
      <c r="G441" s="594"/>
      <c r="H441" s="4"/>
      <c r="I441" s="4"/>
      <c r="J441" s="143"/>
      <c r="K441" s="146"/>
    </row>
    <row r="442" spans="1:12" ht="15">
      <c r="A442" s="593" t="s">
        <v>273</v>
      </c>
      <c r="B442" s="592"/>
      <c r="C442" s="592"/>
      <c r="D442" s="592"/>
      <c r="E442" s="208" t="s">
        <v>271</v>
      </c>
      <c r="F442" s="594">
        <v>0</v>
      </c>
      <c r="G442" s="594"/>
      <c r="H442" s="4"/>
      <c r="I442" s="4"/>
      <c r="J442" s="143"/>
      <c r="K442" s="146"/>
    </row>
    <row r="443" spans="1:12" ht="15">
      <c r="A443" s="593" t="s">
        <v>275</v>
      </c>
      <c r="B443" s="592"/>
      <c r="C443" s="592"/>
      <c r="D443" s="592"/>
      <c r="E443" s="208" t="s">
        <v>271</v>
      </c>
      <c r="F443" s="594">
        <v>0</v>
      </c>
      <c r="G443" s="594"/>
      <c r="H443" s="4"/>
      <c r="I443" s="4"/>
      <c r="J443" s="143"/>
      <c r="K443" s="146"/>
    </row>
    <row r="444" spans="1:12" ht="15">
      <c r="A444" s="593" t="s">
        <v>276</v>
      </c>
      <c r="B444" s="592"/>
      <c r="C444" s="592"/>
      <c r="D444" s="592"/>
      <c r="E444" s="208" t="s">
        <v>271</v>
      </c>
      <c r="F444" s="594">
        <v>0</v>
      </c>
      <c r="G444" s="594"/>
      <c r="H444" s="4"/>
      <c r="I444" s="4"/>
      <c r="J444" s="143"/>
      <c r="K444" s="146"/>
    </row>
    <row r="445" spans="1:12" ht="15.75" thickBot="1">
      <c r="A445" s="595" t="s">
        <v>277</v>
      </c>
      <c r="B445" s="596"/>
      <c r="C445" s="596"/>
      <c r="D445" s="596"/>
      <c r="E445" s="209" t="s">
        <v>271</v>
      </c>
      <c r="F445" s="1100">
        <f>SUM(F440:G444)</f>
        <v>350113.42</v>
      </c>
      <c r="G445" s="1100"/>
      <c r="H445" s="143"/>
      <c r="I445" s="143"/>
      <c r="J445" s="598"/>
      <c r="K445" s="598"/>
    </row>
    <row r="446" spans="1:12" ht="13.5" thickTop="1"/>
    <row r="448" spans="1:12" ht="15">
      <c r="A448" s="551" t="s">
        <v>620</v>
      </c>
      <c r="B448" s="552"/>
      <c r="C448" s="552"/>
      <c r="D448" s="552"/>
      <c r="E448" s="552"/>
      <c r="F448" s="552"/>
      <c r="G448" s="552"/>
      <c r="H448" s="552"/>
      <c r="I448" s="552"/>
      <c r="J448" s="552"/>
      <c r="K448" s="552"/>
    </row>
    <row r="449" spans="1:11" ht="15">
      <c r="A449" s="145"/>
      <c r="B449" s="143"/>
      <c r="C449" s="143"/>
      <c r="D449" s="143"/>
      <c r="E449" s="143"/>
      <c r="F449" s="143"/>
      <c r="G449" s="143"/>
      <c r="H449" s="143"/>
      <c r="I449" s="143"/>
      <c r="J449" s="143"/>
      <c r="K449" s="146"/>
    </row>
    <row r="450" spans="1:11" ht="15">
      <c r="A450" s="145"/>
      <c r="B450" s="143"/>
      <c r="C450" s="143"/>
      <c r="D450" s="143"/>
      <c r="E450" s="143"/>
      <c r="F450" s="143"/>
      <c r="G450" s="143"/>
      <c r="H450" s="143"/>
      <c r="I450" s="143"/>
      <c r="J450" s="143"/>
      <c r="K450" s="146"/>
    </row>
    <row r="451" spans="1:11">
      <c r="A451" s="553" t="s">
        <v>279</v>
      </c>
      <c r="B451" s="554"/>
      <c r="C451" s="554"/>
      <c r="D451" s="554"/>
      <c r="E451" s="554"/>
      <c r="F451" s="554"/>
      <c r="G451" s="554"/>
      <c r="H451" s="554"/>
      <c r="I451" s="554"/>
      <c r="J451" s="554"/>
      <c r="K451" s="554"/>
    </row>
    <row r="452" spans="1:11" ht="15">
      <c r="A452" s="145"/>
      <c r="B452" s="143"/>
      <c r="C452" s="143"/>
      <c r="D452" s="143"/>
      <c r="E452" s="143"/>
      <c r="F452" s="143"/>
      <c r="G452" s="143"/>
      <c r="H452" s="143"/>
      <c r="I452" s="143"/>
      <c r="J452" s="143"/>
      <c r="K452" s="146"/>
    </row>
    <row r="453" spans="1:11">
      <c r="A453" s="591" t="s">
        <v>280</v>
      </c>
      <c r="B453" s="590"/>
      <c r="C453" s="590"/>
      <c r="D453" s="590"/>
      <c r="E453" s="590"/>
      <c r="F453" s="590"/>
      <c r="G453" s="590"/>
      <c r="H453" s="590"/>
      <c r="I453" s="590"/>
      <c r="J453" s="590"/>
      <c r="K453" s="590"/>
    </row>
    <row r="454" spans="1:11" ht="13.5" thickBot="1"/>
    <row r="455" spans="1:11">
      <c r="A455" s="557" t="s">
        <v>729</v>
      </c>
      <c r="B455" s="580"/>
      <c r="C455" s="580"/>
      <c r="D455" s="580"/>
      <c r="E455" s="580"/>
      <c r="F455" s="580"/>
      <c r="G455" s="581"/>
      <c r="H455" s="576" t="s">
        <v>281</v>
      </c>
      <c r="I455" s="576" t="s">
        <v>282</v>
      </c>
      <c r="J455" s="557" t="s">
        <v>283</v>
      </c>
      <c r="K455" s="581"/>
    </row>
    <row r="456" spans="1:11">
      <c r="A456" s="584" t="s">
        <v>284</v>
      </c>
      <c r="B456" s="683"/>
      <c r="C456" s="683"/>
      <c r="D456" s="683"/>
      <c r="E456" s="683"/>
      <c r="F456" s="683"/>
      <c r="G456" s="684"/>
      <c r="H456" s="577"/>
      <c r="I456" s="577"/>
      <c r="J456" s="679"/>
      <c r="K456" s="680"/>
    </row>
    <row r="457" spans="1:11" ht="13.5" thickBot="1">
      <c r="A457" s="672" t="s">
        <v>168</v>
      </c>
      <c r="B457" s="673"/>
      <c r="C457" s="673"/>
      <c r="D457" s="673"/>
      <c r="E457" s="673"/>
      <c r="F457" s="673"/>
      <c r="G457" s="674"/>
      <c r="H457" s="678"/>
      <c r="I457" s="678"/>
      <c r="J457" s="681"/>
      <c r="K457" s="682"/>
    </row>
    <row r="458" spans="1:11" ht="15">
      <c r="A458" s="1112"/>
      <c r="B458" s="1113"/>
      <c r="C458" s="1113"/>
      <c r="D458" s="1113"/>
      <c r="E458" s="1113"/>
      <c r="F458" s="1114"/>
      <c r="G458" s="1115"/>
      <c r="H458" s="212"/>
      <c r="I458" s="213"/>
      <c r="J458" s="1116"/>
      <c r="K458" s="1117"/>
    </row>
    <row r="459" spans="1:11" ht="15">
      <c r="A459" s="871"/>
      <c r="B459" s="872"/>
      <c r="C459" s="872"/>
      <c r="D459" s="872"/>
      <c r="E459" s="872"/>
      <c r="F459" s="873"/>
      <c r="G459" s="874"/>
      <c r="H459" s="214"/>
      <c r="I459" s="215"/>
      <c r="J459" s="875"/>
      <c r="K459" s="876"/>
    </row>
    <row r="460" spans="1:11" ht="15">
      <c r="A460" s="871"/>
      <c r="B460" s="872"/>
      <c r="C460" s="872"/>
      <c r="D460" s="872"/>
      <c r="E460" s="872"/>
      <c r="F460" s="873"/>
      <c r="G460" s="874"/>
      <c r="H460" s="214"/>
      <c r="I460" s="215"/>
      <c r="J460" s="875"/>
      <c r="K460" s="876"/>
    </row>
    <row r="461" spans="1:11" ht="15">
      <c r="A461" s="871"/>
      <c r="B461" s="872"/>
      <c r="C461" s="872"/>
      <c r="D461" s="872"/>
      <c r="E461" s="872"/>
      <c r="F461" s="873"/>
      <c r="G461" s="874"/>
      <c r="H461" s="214"/>
      <c r="I461" s="215"/>
      <c r="J461" s="875"/>
      <c r="K461" s="876"/>
    </row>
    <row r="462" spans="1:11" ht="15">
      <c r="A462" s="871"/>
      <c r="B462" s="872"/>
      <c r="C462" s="872"/>
      <c r="D462" s="872"/>
      <c r="E462" s="872"/>
      <c r="F462" s="873"/>
      <c r="G462" s="874"/>
      <c r="H462" s="214"/>
      <c r="I462" s="215"/>
      <c r="J462" s="875"/>
      <c r="K462" s="876"/>
    </row>
    <row r="463" spans="1:11" ht="15">
      <c r="A463" s="871"/>
      <c r="B463" s="872"/>
      <c r="C463" s="872"/>
      <c r="D463" s="872"/>
      <c r="E463" s="872"/>
      <c r="F463" s="873"/>
      <c r="G463" s="874"/>
      <c r="H463" s="214"/>
      <c r="I463" s="215"/>
      <c r="J463" s="875"/>
      <c r="K463" s="876"/>
    </row>
    <row r="464" spans="1:11" ht="15">
      <c r="A464" s="871"/>
      <c r="B464" s="872"/>
      <c r="C464" s="872"/>
      <c r="D464" s="872"/>
      <c r="E464" s="872"/>
      <c r="F464" s="873"/>
      <c r="G464" s="874"/>
      <c r="H464" s="214"/>
      <c r="I464" s="215"/>
      <c r="J464" s="875"/>
      <c r="K464" s="876"/>
    </row>
    <row r="465" spans="1:11" ht="15">
      <c r="A465" s="871"/>
      <c r="B465" s="872"/>
      <c r="C465" s="872"/>
      <c r="D465" s="872"/>
      <c r="E465" s="872"/>
      <c r="F465" s="873"/>
      <c r="G465" s="874"/>
      <c r="H465" s="214"/>
      <c r="I465" s="215"/>
      <c r="J465" s="875"/>
      <c r="K465" s="876"/>
    </row>
    <row r="466" spans="1:11" ht="15">
      <c r="A466" s="871"/>
      <c r="B466" s="872"/>
      <c r="C466" s="872"/>
      <c r="D466" s="872"/>
      <c r="E466" s="872"/>
      <c r="F466" s="873"/>
      <c r="G466" s="874"/>
      <c r="H466" s="214"/>
      <c r="I466" s="215"/>
      <c r="J466" s="875"/>
      <c r="K466" s="876"/>
    </row>
    <row r="467" spans="1:11" ht="15">
      <c r="A467" s="871"/>
      <c r="B467" s="872"/>
      <c r="C467" s="872"/>
      <c r="D467" s="872"/>
      <c r="E467" s="872"/>
      <c r="F467" s="873"/>
      <c r="G467" s="874"/>
      <c r="H467" s="214"/>
      <c r="I467" s="215"/>
      <c r="J467" s="875"/>
      <c r="K467" s="876"/>
    </row>
    <row r="468" spans="1:11" ht="15">
      <c r="A468" s="871"/>
      <c r="B468" s="872"/>
      <c r="C468" s="872"/>
      <c r="D468" s="872"/>
      <c r="E468" s="872"/>
      <c r="F468" s="873"/>
      <c r="G468" s="874"/>
      <c r="H468" s="214"/>
      <c r="I468" s="215"/>
      <c r="J468" s="875"/>
      <c r="K468" s="876"/>
    </row>
    <row r="469" spans="1:11" ht="15">
      <c r="A469" s="871"/>
      <c r="B469" s="872"/>
      <c r="C469" s="872"/>
      <c r="D469" s="872"/>
      <c r="E469" s="872"/>
      <c r="F469" s="873"/>
      <c r="G469" s="874"/>
      <c r="H469" s="214"/>
      <c r="I469" s="215"/>
      <c r="J469" s="875"/>
      <c r="K469" s="876"/>
    </row>
    <row r="470" spans="1:11" ht="15">
      <c r="A470" s="871"/>
      <c r="B470" s="872"/>
      <c r="C470" s="872"/>
      <c r="D470" s="872"/>
      <c r="E470" s="872"/>
      <c r="F470" s="873"/>
      <c r="G470" s="874"/>
      <c r="H470" s="214"/>
      <c r="I470" s="215"/>
      <c r="J470" s="875"/>
      <c r="K470" s="876"/>
    </row>
    <row r="471" spans="1:11" ht="15">
      <c r="A471" s="871"/>
      <c r="B471" s="872"/>
      <c r="C471" s="872"/>
      <c r="D471" s="872"/>
      <c r="E471" s="872"/>
      <c r="F471" s="873"/>
      <c r="G471" s="874"/>
      <c r="H471" s="214"/>
      <c r="I471" s="215"/>
      <c r="J471" s="875"/>
      <c r="K471" s="876"/>
    </row>
    <row r="472" spans="1:11" ht="15">
      <c r="A472" s="871"/>
      <c r="B472" s="872"/>
      <c r="C472" s="872"/>
      <c r="D472" s="872"/>
      <c r="E472" s="872"/>
      <c r="F472" s="873"/>
      <c r="G472" s="874"/>
      <c r="H472" s="214"/>
      <c r="I472" s="215"/>
      <c r="J472" s="875"/>
      <c r="K472" s="876"/>
    </row>
    <row r="473" spans="1:11" ht="15">
      <c r="A473" s="871"/>
      <c r="B473" s="872"/>
      <c r="C473" s="872"/>
      <c r="D473" s="872"/>
      <c r="E473" s="872"/>
      <c r="F473" s="873"/>
      <c r="G473" s="874"/>
      <c r="H473" s="214"/>
      <c r="I473" s="215"/>
      <c r="J473" s="875"/>
      <c r="K473" s="876"/>
    </row>
    <row r="474" spans="1:11" ht="15">
      <c r="A474" s="871"/>
      <c r="B474" s="872"/>
      <c r="C474" s="872"/>
      <c r="D474" s="872"/>
      <c r="E474" s="872"/>
      <c r="F474" s="873"/>
      <c r="G474" s="874"/>
      <c r="H474" s="214"/>
      <c r="I474" s="215"/>
      <c r="J474" s="875"/>
      <c r="K474" s="876"/>
    </row>
    <row r="475" spans="1:11" ht="15">
      <c r="A475" s="871"/>
      <c r="B475" s="872"/>
      <c r="C475" s="872"/>
      <c r="D475" s="872"/>
      <c r="E475" s="872"/>
      <c r="F475" s="873"/>
      <c r="G475" s="874"/>
      <c r="H475" s="214"/>
      <c r="I475" s="215"/>
      <c r="J475" s="875"/>
      <c r="K475" s="876"/>
    </row>
    <row r="476" spans="1:11" ht="15">
      <c r="A476" s="871"/>
      <c r="B476" s="872"/>
      <c r="C476" s="872"/>
      <c r="D476" s="872"/>
      <c r="E476" s="872"/>
      <c r="F476" s="873"/>
      <c r="G476" s="874"/>
      <c r="H476" s="214"/>
      <c r="I476" s="215"/>
      <c r="J476" s="875"/>
      <c r="K476" s="876"/>
    </row>
    <row r="477" spans="1:11" ht="15">
      <c r="A477" s="871"/>
      <c r="B477" s="872"/>
      <c r="C477" s="872"/>
      <c r="D477" s="872"/>
      <c r="E477" s="872"/>
      <c r="F477" s="873"/>
      <c r="G477" s="874"/>
      <c r="H477" s="214"/>
      <c r="I477" s="215"/>
      <c r="J477" s="875"/>
      <c r="K477" s="876"/>
    </row>
    <row r="478" spans="1:11" ht="15">
      <c r="A478" s="871"/>
      <c r="B478" s="872"/>
      <c r="C478" s="872"/>
      <c r="D478" s="872"/>
      <c r="E478" s="872"/>
      <c r="F478" s="873"/>
      <c r="G478" s="874"/>
      <c r="H478" s="214"/>
      <c r="I478" s="215"/>
      <c r="J478" s="875"/>
      <c r="K478" s="876"/>
    </row>
    <row r="479" spans="1:11" ht="15">
      <c r="A479" s="871"/>
      <c r="B479" s="872"/>
      <c r="C479" s="872"/>
      <c r="D479" s="872"/>
      <c r="E479" s="872"/>
      <c r="F479" s="873"/>
      <c r="G479" s="874"/>
      <c r="H479" s="214"/>
      <c r="I479" s="215"/>
      <c r="J479" s="875"/>
      <c r="K479" s="876"/>
    </row>
    <row r="480" spans="1:11" ht="15">
      <c r="A480" s="871"/>
      <c r="B480" s="872"/>
      <c r="C480" s="872"/>
      <c r="D480" s="872"/>
      <c r="E480" s="872"/>
      <c r="F480" s="873"/>
      <c r="G480" s="874"/>
      <c r="H480" s="214"/>
      <c r="I480" s="215"/>
      <c r="J480" s="875"/>
      <c r="K480" s="876"/>
    </row>
    <row r="481" spans="1:11" ht="15">
      <c r="A481" s="871"/>
      <c r="B481" s="872"/>
      <c r="C481" s="872"/>
      <c r="D481" s="872"/>
      <c r="E481" s="872"/>
      <c r="F481" s="873"/>
      <c r="G481" s="874"/>
      <c r="H481" s="214"/>
      <c r="I481" s="215"/>
      <c r="J481" s="875"/>
      <c r="K481" s="876"/>
    </row>
    <row r="482" spans="1:11" ht="15">
      <c r="A482" s="871"/>
      <c r="B482" s="872"/>
      <c r="C482" s="872"/>
      <c r="D482" s="872"/>
      <c r="E482" s="872"/>
      <c r="F482" s="873"/>
      <c r="G482" s="874"/>
      <c r="H482" s="214"/>
      <c r="I482" s="215"/>
      <c r="J482" s="875"/>
      <c r="K482" s="876"/>
    </row>
    <row r="483" spans="1:11" ht="15">
      <c r="A483" s="871"/>
      <c r="B483" s="872"/>
      <c r="C483" s="872"/>
      <c r="D483" s="872"/>
      <c r="E483" s="872"/>
      <c r="F483" s="873"/>
      <c r="G483" s="874"/>
      <c r="H483" s="214"/>
      <c r="I483" s="215"/>
      <c r="J483" s="875"/>
      <c r="K483" s="876"/>
    </row>
    <row r="484" spans="1:11" ht="15">
      <c r="A484" s="871"/>
      <c r="B484" s="872"/>
      <c r="C484" s="872"/>
      <c r="D484" s="872"/>
      <c r="E484" s="872"/>
      <c r="F484" s="873"/>
      <c r="G484" s="874"/>
      <c r="H484" s="214"/>
      <c r="I484" s="215"/>
      <c r="J484" s="875"/>
      <c r="K484" s="876"/>
    </row>
    <row r="485" spans="1:11" ht="15">
      <c r="A485" s="871"/>
      <c r="B485" s="872"/>
      <c r="C485" s="872"/>
      <c r="D485" s="872"/>
      <c r="E485" s="872"/>
      <c r="F485" s="873"/>
      <c r="G485" s="874"/>
      <c r="H485" s="214"/>
      <c r="I485" s="215"/>
      <c r="J485" s="875"/>
      <c r="K485" s="876"/>
    </row>
    <row r="486" spans="1:11" ht="15">
      <c r="A486" s="871"/>
      <c r="B486" s="872"/>
      <c r="C486" s="872"/>
      <c r="D486" s="872"/>
      <c r="E486" s="872"/>
      <c r="F486" s="873"/>
      <c r="G486" s="874"/>
      <c r="H486" s="214"/>
      <c r="I486" s="215"/>
      <c r="J486" s="875"/>
      <c r="K486" s="876"/>
    </row>
    <row r="487" spans="1:11" ht="15">
      <c r="A487" s="871"/>
      <c r="B487" s="872"/>
      <c r="C487" s="872"/>
      <c r="D487" s="872"/>
      <c r="E487" s="872"/>
      <c r="F487" s="873"/>
      <c r="G487" s="874"/>
      <c r="H487" s="214"/>
      <c r="I487" s="215"/>
      <c r="J487" s="875"/>
      <c r="K487" s="876"/>
    </row>
    <row r="488" spans="1:11" ht="15">
      <c r="A488" s="871"/>
      <c r="B488" s="872"/>
      <c r="C488" s="872"/>
      <c r="D488" s="872"/>
      <c r="E488" s="872"/>
      <c r="F488" s="873"/>
      <c r="G488" s="874"/>
      <c r="H488" s="214"/>
      <c r="I488" s="215"/>
      <c r="J488" s="875"/>
      <c r="K488" s="876"/>
    </row>
    <row r="489" spans="1:11" ht="15">
      <c r="A489" s="871"/>
      <c r="B489" s="872"/>
      <c r="C489" s="872"/>
      <c r="D489" s="872"/>
      <c r="E489" s="872"/>
      <c r="F489" s="873"/>
      <c r="G489" s="874"/>
      <c r="H489" s="214"/>
      <c r="I489" s="215"/>
      <c r="J489" s="875"/>
      <c r="K489" s="876"/>
    </row>
    <row r="490" spans="1:11" ht="15">
      <c r="A490" s="871"/>
      <c r="B490" s="872"/>
      <c r="C490" s="872"/>
      <c r="D490" s="872"/>
      <c r="E490" s="872"/>
      <c r="F490" s="873"/>
      <c r="G490" s="874"/>
      <c r="H490" s="214"/>
      <c r="I490" s="215"/>
      <c r="J490" s="875"/>
      <c r="K490" s="876"/>
    </row>
    <row r="491" spans="1:11" ht="15">
      <c r="A491" s="871"/>
      <c r="B491" s="872"/>
      <c r="C491" s="872"/>
      <c r="D491" s="872"/>
      <c r="E491" s="872"/>
      <c r="F491" s="873"/>
      <c r="G491" s="874"/>
      <c r="H491" s="214"/>
      <c r="I491" s="215"/>
      <c r="J491" s="875"/>
      <c r="K491" s="876"/>
    </row>
    <row r="492" spans="1:11" ht="15.75" thickBot="1">
      <c r="A492" s="871"/>
      <c r="B492" s="872"/>
      <c r="C492" s="872"/>
      <c r="D492" s="872"/>
      <c r="E492" s="872"/>
      <c r="F492" s="873"/>
      <c r="G492" s="874"/>
      <c r="H492" s="214"/>
      <c r="I492" s="215"/>
      <c r="J492" s="875"/>
      <c r="K492" s="876"/>
    </row>
    <row r="493" spans="1:11" ht="13.5" thickBot="1">
      <c r="A493" s="661" t="s">
        <v>70</v>
      </c>
      <c r="B493" s="662"/>
      <c r="C493" s="662"/>
      <c r="D493" s="662"/>
      <c r="E493" s="662"/>
      <c r="F493" s="663"/>
      <c r="G493" s="664"/>
      <c r="H493" s="216">
        <f>SUM(H458:H492)</f>
        <v>0</v>
      </c>
      <c r="I493" s="217"/>
      <c r="J493" s="665">
        <f>SUM(J458:K492)</f>
        <v>0</v>
      </c>
      <c r="K493" s="666"/>
    </row>
  </sheetData>
  <mergeCells count="676">
    <mergeCell ref="A4:K4"/>
    <mergeCell ref="A6:K6"/>
    <mergeCell ref="A10:K10"/>
    <mergeCell ref="A11:K11"/>
    <mergeCell ref="A13:K13"/>
    <mergeCell ref="A16:K16"/>
    <mergeCell ref="B116:C116"/>
    <mergeCell ref="F116:G116"/>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 ref="A48:K48"/>
    <mergeCell ref="A50:K50"/>
    <mergeCell ref="A33:K33"/>
    <mergeCell ref="A35:K35"/>
    <mergeCell ref="A37:K37"/>
    <mergeCell ref="A39:K39"/>
    <mergeCell ref="A40:K40"/>
    <mergeCell ref="A41:K41"/>
    <mergeCell ref="A61:K61"/>
    <mergeCell ref="A64:K64"/>
    <mergeCell ref="A66:K66"/>
    <mergeCell ref="A68:B68"/>
    <mergeCell ref="A69:B69"/>
    <mergeCell ref="A70:B70"/>
    <mergeCell ref="A52:K52"/>
    <mergeCell ref="A53:K53"/>
    <mergeCell ref="A54:K54"/>
    <mergeCell ref="A56:K56"/>
    <mergeCell ref="A57:K57"/>
    <mergeCell ref="A59:K59"/>
    <mergeCell ref="B100:C100"/>
    <mergeCell ref="F100:G100"/>
    <mergeCell ref="B101:C101"/>
    <mergeCell ref="F101:G101"/>
    <mergeCell ref="B102:C102"/>
    <mergeCell ref="F102:G102"/>
    <mergeCell ref="A71:B71"/>
    <mergeCell ref="A73:K73"/>
    <mergeCell ref="A75:K75"/>
    <mergeCell ref="A96:K96"/>
    <mergeCell ref="A98:A99"/>
    <mergeCell ref="B98:C99"/>
    <mergeCell ref="D98:D99"/>
    <mergeCell ref="E98:E99"/>
    <mergeCell ref="F98:G99"/>
    <mergeCell ref="H98:K98"/>
    <mergeCell ref="B106:C106"/>
    <mergeCell ref="F106:G106"/>
    <mergeCell ref="B107:C107"/>
    <mergeCell ref="F107:G107"/>
    <mergeCell ref="B108:C108"/>
    <mergeCell ref="F108:G108"/>
    <mergeCell ref="B103:C103"/>
    <mergeCell ref="F103:G103"/>
    <mergeCell ref="B104:C104"/>
    <mergeCell ref="F104:G104"/>
    <mergeCell ref="B105:C105"/>
    <mergeCell ref="F105:G105"/>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19:C119"/>
    <mergeCell ref="F119:G119"/>
    <mergeCell ref="B120:C120"/>
    <mergeCell ref="F120:G120"/>
    <mergeCell ref="B121:C121"/>
    <mergeCell ref="F121:G121"/>
    <mergeCell ref="B115:C115"/>
    <mergeCell ref="F115:G115"/>
    <mergeCell ref="B117:C117"/>
    <mergeCell ref="F117:G117"/>
    <mergeCell ref="B118:C118"/>
    <mergeCell ref="F118:G118"/>
    <mergeCell ref="B125:C125"/>
    <mergeCell ref="F125:G125"/>
    <mergeCell ref="B126:C126"/>
    <mergeCell ref="F126:G126"/>
    <mergeCell ref="B127:C127"/>
    <mergeCell ref="F127:G127"/>
    <mergeCell ref="B122:C122"/>
    <mergeCell ref="F122:G122"/>
    <mergeCell ref="B123:C123"/>
    <mergeCell ref="F123:G123"/>
    <mergeCell ref="B124:C124"/>
    <mergeCell ref="F124:G124"/>
    <mergeCell ref="B131:C131"/>
    <mergeCell ref="F131:G131"/>
    <mergeCell ref="B132:C132"/>
    <mergeCell ref="F132:G132"/>
    <mergeCell ref="B133:C133"/>
    <mergeCell ref="F133:G133"/>
    <mergeCell ref="B128:C128"/>
    <mergeCell ref="F128:G128"/>
    <mergeCell ref="B129:C129"/>
    <mergeCell ref="F129:G129"/>
    <mergeCell ref="B130:C130"/>
    <mergeCell ref="F130:G130"/>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43:C143"/>
    <mergeCell ref="F143:G143"/>
    <mergeCell ref="B144:C144"/>
    <mergeCell ref="F144:G144"/>
    <mergeCell ref="B145:C145"/>
    <mergeCell ref="F145:G145"/>
    <mergeCell ref="B140:C140"/>
    <mergeCell ref="F140:G140"/>
    <mergeCell ref="B141:C141"/>
    <mergeCell ref="F141:G141"/>
    <mergeCell ref="B142:C142"/>
    <mergeCell ref="F142:G142"/>
    <mergeCell ref="B149:C149"/>
    <mergeCell ref="F149:G149"/>
    <mergeCell ref="B150:C150"/>
    <mergeCell ref="F150:G150"/>
    <mergeCell ref="B151:C151"/>
    <mergeCell ref="F151:G151"/>
    <mergeCell ref="B146:C146"/>
    <mergeCell ref="F146:G146"/>
    <mergeCell ref="B147:C147"/>
    <mergeCell ref="F147:G147"/>
    <mergeCell ref="B148:C148"/>
    <mergeCell ref="F148:G148"/>
    <mergeCell ref="A152:E152"/>
    <mergeCell ref="F152:G152"/>
    <mergeCell ref="A154:K154"/>
    <mergeCell ref="A156:A157"/>
    <mergeCell ref="B156:C157"/>
    <mergeCell ref="D156:D157"/>
    <mergeCell ref="E156:E157"/>
    <mergeCell ref="F156:G157"/>
    <mergeCell ref="H156:K156"/>
    <mergeCell ref="A161:E161"/>
    <mergeCell ref="F161:G161"/>
    <mergeCell ref="A163:K163"/>
    <mergeCell ref="A168:K168"/>
    <mergeCell ref="A170:K170"/>
    <mergeCell ref="A173:K173"/>
    <mergeCell ref="B158:C158"/>
    <mergeCell ref="F158:G158"/>
    <mergeCell ref="B159:C159"/>
    <mergeCell ref="F159:G159"/>
    <mergeCell ref="B160:C160"/>
    <mergeCell ref="F160:G160"/>
    <mergeCell ref="A174:K174"/>
    <mergeCell ref="A175:K175"/>
    <mergeCell ref="A177:B178"/>
    <mergeCell ref="C177:D177"/>
    <mergeCell ref="F177:G177"/>
    <mergeCell ref="H177:I177"/>
    <mergeCell ref="J177:K177"/>
    <mergeCell ref="C178:D178"/>
    <mergeCell ref="I179:I181"/>
    <mergeCell ref="C180:D180"/>
    <mergeCell ref="C181:D181"/>
    <mergeCell ref="G182:G184"/>
    <mergeCell ref="H182:H184"/>
    <mergeCell ref="I182:I184"/>
    <mergeCell ref="I188:I190"/>
    <mergeCell ref="C189:D189"/>
    <mergeCell ref="C190:D190"/>
    <mergeCell ref="A179:B181"/>
    <mergeCell ref="C179:D179"/>
    <mergeCell ref="E179:E181"/>
    <mergeCell ref="F179:F181"/>
    <mergeCell ref="G179:G181"/>
    <mergeCell ref="H179:H181"/>
    <mergeCell ref="A191:A192"/>
    <mergeCell ref="B191:G192"/>
    <mergeCell ref="H191:I191"/>
    <mergeCell ref="H192:I192"/>
    <mergeCell ref="H185:H187"/>
    <mergeCell ref="I185:I187"/>
    <mergeCell ref="C186:D186"/>
    <mergeCell ref="C187:D187"/>
    <mergeCell ref="A188:B190"/>
    <mergeCell ref="C188:D188"/>
    <mergeCell ref="E188:E190"/>
    <mergeCell ref="F188:F190"/>
    <mergeCell ref="G188:G190"/>
    <mergeCell ref="H188:H190"/>
    <mergeCell ref="A182:A187"/>
    <mergeCell ref="C183:D183"/>
    <mergeCell ref="C184:D184"/>
    <mergeCell ref="C185:D185"/>
    <mergeCell ref="E185:E187"/>
    <mergeCell ref="F185:F187"/>
    <mergeCell ref="G185:G187"/>
    <mergeCell ref="C182:D182"/>
    <mergeCell ref="E182:E184"/>
    <mergeCell ref="F182:F184"/>
    <mergeCell ref="A197:G198"/>
    <mergeCell ref="H197:I197"/>
    <mergeCell ref="H198:I198"/>
    <mergeCell ref="A199:D201"/>
    <mergeCell ref="E199:I199"/>
    <mergeCell ref="E200:I200"/>
    <mergeCell ref="E201:I201"/>
    <mergeCell ref="A193:G194"/>
    <mergeCell ref="H193:I193"/>
    <mergeCell ref="H194:I194"/>
    <mergeCell ref="A195:G196"/>
    <mergeCell ref="H195:I195"/>
    <mergeCell ref="H196:I196"/>
    <mergeCell ref="J225:K225"/>
    <mergeCell ref="C226:D226"/>
    <mergeCell ref="A208:K208"/>
    <mergeCell ref="A210:K210"/>
    <mergeCell ref="A218:K218"/>
    <mergeCell ref="A221:K221"/>
    <mergeCell ref="A222:K222"/>
    <mergeCell ref="A223:K223"/>
    <mergeCell ref="A202:G202"/>
    <mergeCell ref="H202:I202"/>
    <mergeCell ref="A203:D204"/>
    <mergeCell ref="E203:I203"/>
    <mergeCell ref="E204:I204"/>
    <mergeCell ref="A205:K205"/>
    <mergeCell ref="A227:B229"/>
    <mergeCell ref="C227:D227"/>
    <mergeCell ref="E227:E229"/>
    <mergeCell ref="F227:F229"/>
    <mergeCell ref="G227:G229"/>
    <mergeCell ref="H227:H229"/>
    <mergeCell ref="A225:B226"/>
    <mergeCell ref="C225:D225"/>
    <mergeCell ref="F225:G225"/>
    <mergeCell ref="H225:I225"/>
    <mergeCell ref="I227:I229"/>
    <mergeCell ref="C228:D228"/>
    <mergeCell ref="C229:D229"/>
    <mergeCell ref="C230:D230"/>
    <mergeCell ref="E230:E232"/>
    <mergeCell ref="F230:F232"/>
    <mergeCell ref="G230:G232"/>
    <mergeCell ref="H230:H232"/>
    <mergeCell ref="I230:I232"/>
    <mergeCell ref="A230:A235"/>
    <mergeCell ref="A241:G242"/>
    <mergeCell ref="H241:I241"/>
    <mergeCell ref="H242:I242"/>
    <mergeCell ref="C231:D231"/>
    <mergeCell ref="C232:D232"/>
    <mergeCell ref="C233:D233"/>
    <mergeCell ref="E233:E235"/>
    <mergeCell ref="F233:F235"/>
    <mergeCell ref="G233:G235"/>
    <mergeCell ref="H233:H235"/>
    <mergeCell ref="I233:I235"/>
    <mergeCell ref="C234:D234"/>
    <mergeCell ref="C235:D235"/>
    <mergeCell ref="A243:G244"/>
    <mergeCell ref="H243:I243"/>
    <mergeCell ref="H244:I244"/>
    <mergeCell ref="I236:I238"/>
    <mergeCell ref="C237:D237"/>
    <mergeCell ref="C238:D238"/>
    <mergeCell ref="A239:A240"/>
    <mergeCell ref="B239:G240"/>
    <mergeCell ref="H239:I239"/>
    <mergeCell ref="H240:I240"/>
    <mergeCell ref="A236:B238"/>
    <mergeCell ref="C236:D236"/>
    <mergeCell ref="E236:E238"/>
    <mergeCell ref="F236:F238"/>
    <mergeCell ref="G236:G238"/>
    <mergeCell ref="H236:H238"/>
    <mergeCell ref="A250:G250"/>
    <mergeCell ref="H250:I250"/>
    <mergeCell ref="A251:D252"/>
    <mergeCell ref="E251:I251"/>
    <mergeCell ref="E252:I252"/>
    <mergeCell ref="A253:K253"/>
    <mergeCell ref="A245:G246"/>
    <mergeCell ref="H245:I245"/>
    <mergeCell ref="H246:I246"/>
    <mergeCell ref="A247:D249"/>
    <mergeCell ref="E247:I247"/>
    <mergeCell ref="E248:I248"/>
    <mergeCell ref="E249:I249"/>
    <mergeCell ref="A265:K265"/>
    <mergeCell ref="A268:A269"/>
    <mergeCell ref="B268:B269"/>
    <mergeCell ref="D268:D269"/>
    <mergeCell ref="F268:G268"/>
    <mergeCell ref="H268:I268"/>
    <mergeCell ref="J268:K268"/>
    <mergeCell ref="A256:K256"/>
    <mergeCell ref="A257:K257"/>
    <mergeCell ref="A259:K259"/>
    <mergeCell ref="A260:K260"/>
    <mergeCell ref="A262:K262"/>
    <mergeCell ref="A263:K263"/>
    <mergeCell ref="D276:D278"/>
    <mergeCell ref="E276:E278"/>
    <mergeCell ref="F276:F278"/>
    <mergeCell ref="A284:G285"/>
    <mergeCell ref="G276:G278"/>
    <mergeCell ref="H276:H278"/>
    <mergeCell ref="I276:I278"/>
    <mergeCell ref="H270:H272"/>
    <mergeCell ref="I270:I272"/>
    <mergeCell ref="A273:A278"/>
    <mergeCell ref="D273:D275"/>
    <mergeCell ref="E273:E275"/>
    <mergeCell ref="F273:F275"/>
    <mergeCell ref="G273:G275"/>
    <mergeCell ref="H273:H275"/>
    <mergeCell ref="I273:I275"/>
    <mergeCell ref="B274:B275"/>
    <mergeCell ref="A270:A272"/>
    <mergeCell ref="B270:B272"/>
    <mergeCell ref="D270:D272"/>
    <mergeCell ref="E270:E272"/>
    <mergeCell ref="F270:F272"/>
    <mergeCell ref="G270:G272"/>
    <mergeCell ref="B277:B278"/>
    <mergeCell ref="H284:I284"/>
    <mergeCell ref="H285:I285"/>
    <mergeCell ref="A286:G287"/>
    <mergeCell ref="H286:I286"/>
    <mergeCell ref="H287:I287"/>
    <mergeCell ref="G279:G281"/>
    <mergeCell ref="H279:H281"/>
    <mergeCell ref="I279:I281"/>
    <mergeCell ref="A282:A283"/>
    <mergeCell ref="B282:G283"/>
    <mergeCell ref="H282:I282"/>
    <mergeCell ref="H283:I283"/>
    <mergeCell ref="A279:A281"/>
    <mergeCell ref="B279:B281"/>
    <mergeCell ref="D279:D281"/>
    <mergeCell ref="E279:E281"/>
    <mergeCell ref="F279:F281"/>
    <mergeCell ref="A293:G293"/>
    <mergeCell ref="H293:I293"/>
    <mergeCell ref="A294:D295"/>
    <mergeCell ref="E294:I294"/>
    <mergeCell ref="E295:I295"/>
    <mergeCell ref="A297:K297"/>
    <mergeCell ref="A288:G289"/>
    <mergeCell ref="H288:I288"/>
    <mergeCell ref="H289:I289"/>
    <mergeCell ref="A290:D292"/>
    <mergeCell ref="E290:I290"/>
    <mergeCell ref="E291:I291"/>
    <mergeCell ref="E292:I292"/>
    <mergeCell ref="A308:K308"/>
    <mergeCell ref="A310:K310"/>
    <mergeCell ref="A312:K312"/>
    <mergeCell ref="A314:D314"/>
    <mergeCell ref="F314:G314"/>
    <mergeCell ref="A315:D315"/>
    <mergeCell ref="F315:G315"/>
    <mergeCell ref="A300:K300"/>
    <mergeCell ref="A302:K302"/>
    <mergeCell ref="A304:K304"/>
    <mergeCell ref="A305:K305"/>
    <mergeCell ref="A306:K306"/>
    <mergeCell ref="A307:K307"/>
    <mergeCell ref="A319:D319"/>
    <mergeCell ref="F319:G319"/>
    <mergeCell ref="J319:K319"/>
    <mergeCell ref="A326:K326"/>
    <mergeCell ref="A329:K329"/>
    <mergeCell ref="A331:K331"/>
    <mergeCell ref="A316:D316"/>
    <mergeCell ref="F316:G316"/>
    <mergeCell ref="A317:D317"/>
    <mergeCell ref="F317:G317"/>
    <mergeCell ref="A318:D318"/>
    <mergeCell ref="F318:G318"/>
    <mergeCell ref="A336:G336"/>
    <mergeCell ref="J336:K336"/>
    <mergeCell ref="A337:G337"/>
    <mergeCell ref="J337:K337"/>
    <mergeCell ref="A338:G338"/>
    <mergeCell ref="J338:K338"/>
    <mergeCell ref="A333:G333"/>
    <mergeCell ref="H333:H335"/>
    <mergeCell ref="I333:I335"/>
    <mergeCell ref="J333:K335"/>
    <mergeCell ref="A334:G334"/>
    <mergeCell ref="A335:G335"/>
    <mergeCell ref="A342:G342"/>
    <mergeCell ref="J342:K342"/>
    <mergeCell ref="A343:G343"/>
    <mergeCell ref="J343:K343"/>
    <mergeCell ref="A344:G344"/>
    <mergeCell ref="J344:K344"/>
    <mergeCell ref="A339:G339"/>
    <mergeCell ref="J339:K339"/>
    <mergeCell ref="A340:G340"/>
    <mergeCell ref="J340:K340"/>
    <mergeCell ref="A341:G341"/>
    <mergeCell ref="J341:K341"/>
    <mergeCell ref="A348:G348"/>
    <mergeCell ref="J348:K348"/>
    <mergeCell ref="A349:G349"/>
    <mergeCell ref="J349:K349"/>
    <mergeCell ref="A350:G350"/>
    <mergeCell ref="J350:K350"/>
    <mergeCell ref="A345:G345"/>
    <mergeCell ref="J345:K345"/>
    <mergeCell ref="A346:G346"/>
    <mergeCell ref="J346:K346"/>
    <mergeCell ref="A347:G347"/>
    <mergeCell ref="J347:K347"/>
    <mergeCell ref="A354:G354"/>
    <mergeCell ref="J354:K354"/>
    <mergeCell ref="A355:G355"/>
    <mergeCell ref="J355:K355"/>
    <mergeCell ref="A356:G356"/>
    <mergeCell ref="J356:K356"/>
    <mergeCell ref="A351:G351"/>
    <mergeCell ref="J351:K351"/>
    <mergeCell ref="A352:G352"/>
    <mergeCell ref="J352:K352"/>
    <mergeCell ref="A353:G353"/>
    <mergeCell ref="J353:K353"/>
    <mergeCell ref="A360:G360"/>
    <mergeCell ref="J360:K360"/>
    <mergeCell ref="A361:G361"/>
    <mergeCell ref="J361:K361"/>
    <mergeCell ref="A362:G362"/>
    <mergeCell ref="J362:K362"/>
    <mergeCell ref="A357:G357"/>
    <mergeCell ref="J357:K357"/>
    <mergeCell ref="A358:G358"/>
    <mergeCell ref="J358:K358"/>
    <mergeCell ref="A359:G359"/>
    <mergeCell ref="J359:K359"/>
    <mergeCell ref="A366:G366"/>
    <mergeCell ref="J366:K366"/>
    <mergeCell ref="A367:G367"/>
    <mergeCell ref="J367:K367"/>
    <mergeCell ref="A368:G368"/>
    <mergeCell ref="J368:K368"/>
    <mergeCell ref="A363:G363"/>
    <mergeCell ref="J363:K363"/>
    <mergeCell ref="A364:G364"/>
    <mergeCell ref="J364:K364"/>
    <mergeCell ref="A365:G365"/>
    <mergeCell ref="J365:K365"/>
    <mergeCell ref="A372:G372"/>
    <mergeCell ref="J372:K372"/>
    <mergeCell ref="A373:G373"/>
    <mergeCell ref="J373:K373"/>
    <mergeCell ref="A374:G374"/>
    <mergeCell ref="J374:K374"/>
    <mergeCell ref="A369:G369"/>
    <mergeCell ref="J369:K369"/>
    <mergeCell ref="A370:G370"/>
    <mergeCell ref="J370:K370"/>
    <mergeCell ref="A371:G371"/>
    <mergeCell ref="J371:K371"/>
    <mergeCell ref="A378:G378"/>
    <mergeCell ref="J378:K378"/>
    <mergeCell ref="A379:G379"/>
    <mergeCell ref="J379:K379"/>
    <mergeCell ref="A380:G380"/>
    <mergeCell ref="J380:K380"/>
    <mergeCell ref="A375:G375"/>
    <mergeCell ref="J375:K375"/>
    <mergeCell ref="A376:G376"/>
    <mergeCell ref="J376:K376"/>
    <mergeCell ref="A377:G377"/>
    <mergeCell ref="J377:K377"/>
    <mergeCell ref="A388:C388"/>
    <mergeCell ref="D388:E388"/>
    <mergeCell ref="A389:C389"/>
    <mergeCell ref="D389:E389"/>
    <mergeCell ref="A390:C390"/>
    <mergeCell ref="D390:E390"/>
    <mergeCell ref="A381:G381"/>
    <mergeCell ref="J381:K381"/>
    <mergeCell ref="A382:G382"/>
    <mergeCell ref="J382:K382"/>
    <mergeCell ref="A385:K385"/>
    <mergeCell ref="A387:H387"/>
    <mergeCell ref="I387:K387"/>
    <mergeCell ref="A391:C391"/>
    <mergeCell ref="D391:E391"/>
    <mergeCell ref="A394:K394"/>
    <mergeCell ref="A397:A398"/>
    <mergeCell ref="B397:B398"/>
    <mergeCell ref="D397:D398"/>
    <mergeCell ref="F397:G397"/>
    <mergeCell ref="H397:I397"/>
    <mergeCell ref="J397:K397"/>
    <mergeCell ref="H399:H401"/>
    <mergeCell ref="I399:I401"/>
    <mergeCell ref="A402:A407"/>
    <mergeCell ref="D402:D404"/>
    <mergeCell ref="E402:E404"/>
    <mergeCell ref="F402:F404"/>
    <mergeCell ref="G402:G404"/>
    <mergeCell ref="H402:H404"/>
    <mergeCell ref="I402:I404"/>
    <mergeCell ref="B403:B404"/>
    <mergeCell ref="A399:A401"/>
    <mergeCell ref="B399:B401"/>
    <mergeCell ref="D399:D401"/>
    <mergeCell ref="E399:E401"/>
    <mergeCell ref="F399:F401"/>
    <mergeCell ref="G399:G401"/>
    <mergeCell ref="G408:G410"/>
    <mergeCell ref="H408:H410"/>
    <mergeCell ref="I408:I410"/>
    <mergeCell ref="A411:A412"/>
    <mergeCell ref="B411:G412"/>
    <mergeCell ref="H411:I411"/>
    <mergeCell ref="H412:I412"/>
    <mergeCell ref="B406:B407"/>
    <mergeCell ref="A408:A410"/>
    <mergeCell ref="B408:B410"/>
    <mergeCell ref="D408:D410"/>
    <mergeCell ref="E408:E410"/>
    <mergeCell ref="F408:F410"/>
    <mergeCell ref="D405:D407"/>
    <mergeCell ref="E405:E407"/>
    <mergeCell ref="F405:F407"/>
    <mergeCell ref="G405:G407"/>
    <mergeCell ref="H405:H407"/>
    <mergeCell ref="I405:I407"/>
    <mergeCell ref="A417:G418"/>
    <mergeCell ref="H417:I417"/>
    <mergeCell ref="H418:I418"/>
    <mergeCell ref="A419:D421"/>
    <mergeCell ref="E419:I419"/>
    <mergeCell ref="E420:I420"/>
    <mergeCell ref="E421:I421"/>
    <mergeCell ref="A413:G414"/>
    <mergeCell ref="H413:I413"/>
    <mergeCell ref="H414:I414"/>
    <mergeCell ref="A415:G416"/>
    <mergeCell ref="H415:I415"/>
    <mergeCell ref="H416:I416"/>
    <mergeCell ref="A429:K429"/>
    <mergeCell ref="A431:K431"/>
    <mergeCell ref="A433:K433"/>
    <mergeCell ref="A436:K436"/>
    <mergeCell ref="A438:K438"/>
    <mergeCell ref="A422:G422"/>
    <mergeCell ref="H422:I422"/>
    <mergeCell ref="A423:D424"/>
    <mergeCell ref="E423:I423"/>
    <mergeCell ref="E424:I424"/>
    <mergeCell ref="A426:K426"/>
    <mergeCell ref="A443:D443"/>
    <mergeCell ref="F443:G443"/>
    <mergeCell ref="A444:D444"/>
    <mergeCell ref="F444:G444"/>
    <mergeCell ref="A445:D445"/>
    <mergeCell ref="F445:G445"/>
    <mergeCell ref="A440:D440"/>
    <mergeCell ref="F440:G440"/>
    <mergeCell ref="A441:D441"/>
    <mergeCell ref="F441:G441"/>
    <mergeCell ref="A442:D442"/>
    <mergeCell ref="F442:G442"/>
    <mergeCell ref="J445:K445"/>
    <mergeCell ref="A448:K448"/>
    <mergeCell ref="A451:K451"/>
    <mergeCell ref="A453:K453"/>
    <mergeCell ref="A455:G455"/>
    <mergeCell ref="H455:H457"/>
    <mergeCell ref="I455:I457"/>
    <mergeCell ref="J455:K457"/>
    <mergeCell ref="A456:G456"/>
    <mergeCell ref="A457:G457"/>
    <mergeCell ref="A461:G461"/>
    <mergeCell ref="J461:K461"/>
    <mergeCell ref="A462:G462"/>
    <mergeCell ref="J462:K462"/>
    <mergeCell ref="A463:G463"/>
    <mergeCell ref="J463:K463"/>
    <mergeCell ref="A458:G458"/>
    <mergeCell ref="J458:K458"/>
    <mergeCell ref="A459:G459"/>
    <mergeCell ref="J459:K459"/>
    <mergeCell ref="A460:G460"/>
    <mergeCell ref="J460:K460"/>
    <mergeCell ref="A467:G467"/>
    <mergeCell ref="J467:K467"/>
    <mergeCell ref="A468:G468"/>
    <mergeCell ref="J468:K468"/>
    <mergeCell ref="A469:G469"/>
    <mergeCell ref="J469:K469"/>
    <mergeCell ref="A464:G464"/>
    <mergeCell ref="J464:K464"/>
    <mergeCell ref="A465:G465"/>
    <mergeCell ref="J465:K465"/>
    <mergeCell ref="A466:G466"/>
    <mergeCell ref="J466:K466"/>
    <mergeCell ref="A473:G473"/>
    <mergeCell ref="J473:K473"/>
    <mergeCell ref="A474:G474"/>
    <mergeCell ref="J474:K474"/>
    <mergeCell ref="A475:G475"/>
    <mergeCell ref="J475:K475"/>
    <mergeCell ref="A470:G470"/>
    <mergeCell ref="J470:K470"/>
    <mergeCell ref="A471:G471"/>
    <mergeCell ref="J471:K471"/>
    <mergeCell ref="A472:G472"/>
    <mergeCell ref="J472:K472"/>
    <mergeCell ref="A479:G479"/>
    <mergeCell ref="J479:K479"/>
    <mergeCell ref="A480:G480"/>
    <mergeCell ref="J480:K480"/>
    <mergeCell ref="A481:G481"/>
    <mergeCell ref="J481:K481"/>
    <mergeCell ref="A476:G476"/>
    <mergeCell ref="J476:K476"/>
    <mergeCell ref="A477:G477"/>
    <mergeCell ref="J477:K477"/>
    <mergeCell ref="A478:G478"/>
    <mergeCell ref="J478:K478"/>
    <mergeCell ref="A491:G491"/>
    <mergeCell ref="J491:K491"/>
    <mergeCell ref="A492:G492"/>
    <mergeCell ref="J492:K492"/>
    <mergeCell ref="A493:G493"/>
    <mergeCell ref="J493:K493"/>
    <mergeCell ref="A488:G488"/>
    <mergeCell ref="J488:K488"/>
    <mergeCell ref="A489:G489"/>
    <mergeCell ref="J489:K489"/>
    <mergeCell ref="A490:G490"/>
    <mergeCell ref="J490:K490"/>
    <mergeCell ref="A485:G485"/>
    <mergeCell ref="J485:K485"/>
    <mergeCell ref="A486:G486"/>
    <mergeCell ref="J486:K486"/>
    <mergeCell ref="A487:G487"/>
    <mergeCell ref="J487:K487"/>
    <mergeCell ref="A482:G482"/>
    <mergeCell ref="J482:K482"/>
    <mergeCell ref="A483:G483"/>
    <mergeCell ref="J483:K483"/>
    <mergeCell ref="A484:G484"/>
    <mergeCell ref="J484:K48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3"/>
  <sheetViews>
    <sheetView topLeftCell="A166" workbookViewId="0">
      <selection activeCell="A173" sqref="A173:XFD177"/>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088" t="s">
        <v>625</v>
      </c>
      <c r="B4" s="1088"/>
      <c r="C4" s="1088"/>
      <c r="D4" s="1088"/>
      <c r="E4" s="1088"/>
      <c r="F4" s="1088"/>
      <c r="G4" s="1088"/>
      <c r="H4" s="1088"/>
      <c r="I4" s="1088"/>
      <c r="J4" s="1088"/>
      <c r="K4" s="1088"/>
    </row>
    <row r="6" spans="1:11" s="2" customFormat="1" ht="21" customHeight="1">
      <c r="A6" s="1067" t="s">
        <v>702</v>
      </c>
      <c r="B6" s="1068"/>
      <c r="C6" s="1068"/>
      <c r="D6" s="1068"/>
      <c r="E6" s="1068"/>
      <c r="F6" s="1068"/>
      <c r="G6" s="1068"/>
      <c r="H6" s="1068"/>
      <c r="I6" s="1068"/>
      <c r="J6" s="1068"/>
      <c r="K6" s="1068"/>
    </row>
    <row r="10" spans="1:11" ht="18" customHeight="1">
      <c r="A10" s="556" t="s">
        <v>0</v>
      </c>
      <c r="B10" s="556"/>
      <c r="C10" s="556"/>
      <c r="D10" s="556"/>
      <c r="E10" s="556"/>
      <c r="F10" s="556"/>
      <c r="G10" s="556"/>
      <c r="H10" s="556"/>
      <c r="I10" s="556"/>
      <c r="J10" s="556"/>
      <c r="K10" s="556"/>
    </row>
    <row r="11" spans="1:11" ht="26.25" customHeight="1">
      <c r="A11" s="1089" t="s">
        <v>598</v>
      </c>
      <c r="B11" s="1090"/>
      <c r="C11" s="1090"/>
      <c r="D11" s="1090"/>
      <c r="E11" s="1090"/>
      <c r="F11" s="1090"/>
      <c r="G11" s="1090"/>
      <c r="H11" s="1090"/>
      <c r="I11" s="1090"/>
      <c r="J11" s="1090"/>
      <c r="K11" s="1090"/>
    </row>
    <row r="13" spans="1:11" ht="30" customHeight="1">
      <c r="A13" s="555" t="s">
        <v>301</v>
      </c>
      <c r="B13" s="545"/>
      <c r="C13" s="545"/>
      <c r="D13" s="545"/>
      <c r="E13" s="545"/>
      <c r="F13" s="545"/>
      <c r="G13" s="545"/>
      <c r="H13" s="545"/>
      <c r="I13" s="545"/>
      <c r="J13" s="545"/>
      <c r="K13" s="545"/>
    </row>
    <row r="16" spans="1:11" ht="18" customHeight="1">
      <c r="A16" s="556" t="s">
        <v>6</v>
      </c>
      <c r="B16" s="592"/>
      <c r="C16" s="592"/>
      <c r="D16" s="592"/>
      <c r="E16" s="592"/>
      <c r="F16" s="592"/>
      <c r="G16" s="592"/>
      <c r="H16" s="592"/>
      <c r="I16" s="592"/>
      <c r="J16" s="592"/>
      <c r="K16" s="592"/>
    </row>
    <row r="18" spans="1:11" ht="1.5" customHeight="1">
      <c r="A18" s="980" t="s">
        <v>7</v>
      </c>
      <c r="B18" s="592"/>
      <c r="C18" s="592"/>
      <c r="D18" s="592"/>
      <c r="E18" s="592"/>
      <c r="F18" s="592"/>
      <c r="G18" s="592"/>
      <c r="H18" s="592"/>
      <c r="I18" s="592"/>
      <c r="J18" s="592"/>
      <c r="K18" s="592"/>
    </row>
    <row r="19" spans="1:11" ht="12.75" customHeight="1">
      <c r="A19" s="1065" t="s">
        <v>8</v>
      </c>
      <c r="B19" s="1065"/>
      <c r="C19" s="1065"/>
      <c r="D19" s="1065"/>
      <c r="E19" s="1065"/>
      <c r="F19" s="1065"/>
      <c r="G19" s="1065"/>
      <c r="H19" s="1065"/>
      <c r="I19" s="1065"/>
      <c r="J19" s="1065"/>
      <c r="K19" s="1065"/>
    </row>
    <row r="20" spans="1:11" ht="12.75" customHeight="1">
      <c r="A20" s="3"/>
      <c r="B20" s="4"/>
      <c r="C20" s="4"/>
      <c r="D20" s="4"/>
      <c r="E20" s="4"/>
      <c r="F20" s="4"/>
      <c r="G20" s="4"/>
      <c r="H20" s="4"/>
      <c r="I20" s="4"/>
      <c r="J20" s="4"/>
      <c r="K20" s="4"/>
    </row>
    <row r="21" spans="1:11" ht="12.75" customHeight="1">
      <c r="A21" s="2"/>
      <c r="B21" s="1061" t="s">
        <v>9</v>
      </c>
      <c r="C21" s="1061"/>
      <c r="D21" s="1061"/>
      <c r="E21" s="1061"/>
      <c r="F21" s="1061"/>
      <c r="G21" s="1061"/>
      <c r="H21" s="1061"/>
      <c r="I21" s="1061"/>
      <c r="J21" s="1061"/>
      <c r="K21" s="1061"/>
    </row>
    <row r="22" spans="1:11" ht="12.75" customHeight="1">
      <c r="A22" s="2"/>
      <c r="B22" s="1061" t="s">
        <v>10</v>
      </c>
      <c r="C22" s="1061"/>
      <c r="D22" s="1061"/>
      <c r="E22" s="1061"/>
      <c r="F22" s="1061"/>
      <c r="G22" s="1061"/>
      <c r="H22" s="1061"/>
      <c r="I22" s="1061"/>
      <c r="J22" s="1061"/>
      <c r="K22" s="1061"/>
    </row>
    <row r="23" spans="1:11" ht="12.75" customHeight="1">
      <c r="A23" s="2"/>
      <c r="B23" s="1061" t="s">
        <v>11</v>
      </c>
      <c r="C23" s="1061"/>
      <c r="D23" s="1061"/>
      <c r="E23" s="1061"/>
      <c r="F23" s="1061"/>
      <c r="G23" s="1061"/>
      <c r="H23" s="1061"/>
      <c r="I23" s="1061"/>
      <c r="J23" s="1061"/>
      <c r="K23" s="1061"/>
    </row>
    <row r="24" spans="1:11" ht="12.75" customHeight="1">
      <c r="A24" s="2"/>
      <c r="B24" s="1061" t="s">
        <v>12</v>
      </c>
      <c r="C24" s="1061"/>
      <c r="D24" s="1061"/>
      <c r="E24" s="1061"/>
      <c r="F24" s="1061"/>
      <c r="G24" s="1061"/>
      <c r="H24" s="1061"/>
      <c r="I24" s="1061"/>
      <c r="J24" s="1061"/>
      <c r="K24" s="1061"/>
    </row>
    <row r="25" spans="1:11" ht="12.75" customHeight="1">
      <c r="A25" s="1062" t="s">
        <v>13</v>
      </c>
      <c r="B25" s="1063"/>
      <c r="C25" s="1063"/>
      <c r="D25" s="1063"/>
      <c r="E25" s="1063"/>
      <c r="F25" s="1063"/>
      <c r="G25" s="1063"/>
      <c r="H25" s="1063"/>
      <c r="I25" s="1063"/>
      <c r="J25" s="1063"/>
      <c r="K25" s="1063"/>
    </row>
    <row r="26" spans="1:11" ht="12.75" customHeight="1">
      <c r="A26" s="5"/>
      <c r="B26" s="6"/>
      <c r="C26" s="6"/>
      <c r="D26" s="6"/>
      <c r="E26" s="6"/>
      <c r="F26" s="6"/>
      <c r="G26" s="6"/>
      <c r="H26" s="6"/>
      <c r="I26" s="6"/>
      <c r="J26" s="6"/>
      <c r="K26" s="6"/>
    </row>
    <row r="27" spans="1:11" ht="12.75" customHeight="1">
      <c r="A27" s="980" t="s">
        <v>14</v>
      </c>
      <c r="B27" s="592"/>
      <c r="C27" s="592"/>
      <c r="D27" s="592"/>
      <c r="E27" s="592"/>
      <c r="F27" s="592"/>
      <c r="G27" s="592"/>
      <c r="H27" s="592"/>
      <c r="I27" s="592"/>
      <c r="J27" s="592"/>
      <c r="K27" s="592"/>
    </row>
    <row r="28" spans="1:11" ht="12.75" customHeight="1">
      <c r="A28" s="1064" t="s">
        <v>15</v>
      </c>
      <c r="B28" s="1064"/>
      <c r="C28" s="1064"/>
      <c r="D28" s="1064"/>
      <c r="E28" s="1064"/>
      <c r="F28" s="1064"/>
      <c r="G28" s="1064"/>
      <c r="H28" s="1064"/>
      <c r="I28" s="1064"/>
      <c r="J28" s="1064"/>
      <c r="K28" s="1064"/>
    </row>
    <row r="29" spans="1:11" ht="12.75" customHeight="1">
      <c r="A29" s="7"/>
      <c r="B29" s="6"/>
      <c r="C29" s="6"/>
      <c r="D29" s="6"/>
      <c r="E29" s="6"/>
      <c r="F29" s="6"/>
      <c r="G29" s="6"/>
      <c r="H29" s="6"/>
      <c r="I29" s="6"/>
      <c r="J29" s="6"/>
      <c r="K29" s="6"/>
    </row>
    <row r="30" spans="1:11" ht="12.75" customHeight="1">
      <c r="A30" s="1057" t="s">
        <v>16</v>
      </c>
      <c r="B30" s="1058"/>
      <c r="C30" s="1058"/>
      <c r="D30" s="1058"/>
      <c r="E30" s="1058"/>
      <c r="F30" s="1058"/>
      <c r="G30" s="1058"/>
      <c r="H30" s="1058"/>
      <c r="I30" s="1058"/>
      <c r="J30" s="1058"/>
      <c r="K30" s="1058"/>
    </row>
    <row r="31" spans="1:11" ht="12.75" customHeight="1">
      <c r="A31" s="1059" t="s">
        <v>17</v>
      </c>
      <c r="B31" s="1060"/>
      <c r="C31" s="1060"/>
      <c r="D31" s="1060"/>
      <c r="E31" s="1060"/>
      <c r="F31" s="1060"/>
      <c r="G31" s="1060"/>
      <c r="H31" s="1060"/>
      <c r="I31" s="1060"/>
      <c r="J31" s="1060"/>
      <c r="K31" s="1060"/>
    </row>
    <row r="32" spans="1:11" ht="12.75" customHeight="1">
      <c r="A32" s="1057" t="s">
        <v>18</v>
      </c>
      <c r="B32" s="1057"/>
      <c r="C32" s="1057"/>
      <c r="D32" s="1057"/>
      <c r="E32" s="1057"/>
      <c r="F32" s="1057"/>
      <c r="G32" s="1057"/>
      <c r="H32" s="1057"/>
      <c r="I32" s="1057"/>
      <c r="J32" s="1057"/>
      <c r="K32" s="1057"/>
    </row>
    <row r="33" spans="1:11" ht="12.75" customHeight="1">
      <c r="A33" s="1057" t="s">
        <v>19</v>
      </c>
      <c r="B33" s="1057"/>
      <c r="C33" s="1057"/>
      <c r="D33" s="1057"/>
      <c r="E33" s="1057"/>
      <c r="F33" s="1057"/>
      <c r="G33" s="1057"/>
      <c r="H33" s="1057"/>
      <c r="I33" s="1057"/>
      <c r="J33" s="1057"/>
      <c r="K33" s="1057"/>
    </row>
    <row r="34" spans="1:11" ht="12.75" customHeight="1"/>
    <row r="35" spans="1:11" ht="12.75" customHeight="1">
      <c r="A35" s="980" t="s">
        <v>20</v>
      </c>
      <c r="B35" s="592"/>
      <c r="C35" s="592"/>
      <c r="D35" s="592"/>
      <c r="E35" s="592"/>
      <c r="F35" s="592"/>
      <c r="G35" s="592"/>
      <c r="H35" s="592"/>
      <c r="I35" s="592"/>
      <c r="J35" s="592"/>
      <c r="K35" s="592"/>
    </row>
    <row r="36" spans="1:11" ht="12.75" customHeight="1"/>
    <row r="37" spans="1:11" ht="12.75" customHeight="1">
      <c r="A37" s="545" t="s">
        <v>21</v>
      </c>
      <c r="B37" s="545"/>
      <c r="C37" s="545"/>
      <c r="D37" s="545"/>
      <c r="E37" s="545"/>
      <c r="F37" s="545"/>
      <c r="G37" s="545"/>
      <c r="H37" s="545"/>
      <c r="I37" s="545"/>
      <c r="J37" s="545"/>
      <c r="K37" s="545"/>
    </row>
    <row r="38" spans="1:11" ht="12.75" customHeight="1">
      <c r="A38" s="8"/>
      <c r="B38" s="9"/>
      <c r="C38" s="9"/>
      <c r="D38" s="9"/>
      <c r="E38" s="9"/>
      <c r="F38" s="9"/>
      <c r="G38" s="9"/>
      <c r="H38" s="9"/>
      <c r="I38" s="9"/>
      <c r="J38" s="9"/>
      <c r="K38" s="9"/>
    </row>
    <row r="39" spans="1:11" ht="12.75" customHeight="1">
      <c r="A39" s="981" t="s">
        <v>22</v>
      </c>
      <c r="B39" s="545"/>
      <c r="C39" s="545"/>
      <c r="D39" s="545"/>
      <c r="E39" s="545"/>
      <c r="F39" s="545"/>
      <c r="G39" s="545"/>
      <c r="H39" s="545"/>
      <c r="I39" s="545"/>
      <c r="J39" s="545"/>
      <c r="K39" s="545"/>
    </row>
    <row r="40" spans="1:11" ht="12.75" customHeight="1">
      <c r="A40" s="981" t="s">
        <v>23</v>
      </c>
      <c r="B40" s="545"/>
      <c r="C40" s="545"/>
      <c r="D40" s="545"/>
      <c r="E40" s="545"/>
      <c r="F40" s="545"/>
      <c r="G40" s="545"/>
      <c r="H40" s="545"/>
      <c r="I40" s="545"/>
      <c r="J40" s="545"/>
      <c r="K40" s="545"/>
    </row>
    <row r="41" spans="1:11" ht="12.75" customHeight="1">
      <c r="A41" s="981" t="s">
        <v>24</v>
      </c>
      <c r="B41" s="545"/>
      <c r="C41" s="545"/>
      <c r="D41" s="545"/>
      <c r="E41" s="545"/>
      <c r="F41" s="545"/>
      <c r="G41" s="545"/>
      <c r="H41" s="545"/>
      <c r="I41" s="545"/>
      <c r="J41" s="545"/>
      <c r="K41" s="545"/>
    </row>
    <row r="42" spans="1:11" ht="12.75" customHeight="1">
      <c r="A42" s="981" t="s">
        <v>25</v>
      </c>
      <c r="B42" s="545"/>
      <c r="C42" s="545"/>
      <c r="D42" s="545"/>
      <c r="E42" s="545"/>
      <c r="F42" s="545"/>
      <c r="G42" s="545"/>
      <c r="H42" s="545"/>
      <c r="I42" s="545"/>
      <c r="J42" s="545"/>
      <c r="K42" s="545"/>
    </row>
    <row r="43" spans="1:11" ht="12.75" customHeight="1">
      <c r="A43" s="545" t="s">
        <v>26</v>
      </c>
      <c r="B43" s="545"/>
      <c r="C43" s="545"/>
      <c r="D43" s="545"/>
      <c r="E43" s="545"/>
      <c r="F43" s="545"/>
      <c r="G43" s="545"/>
      <c r="H43" s="545"/>
      <c r="I43" s="545"/>
      <c r="J43" s="545"/>
      <c r="K43" s="545"/>
    </row>
    <row r="44" spans="1:11" ht="12.75" customHeight="1">
      <c r="A44" s="8"/>
      <c r="B44" s="9"/>
      <c r="C44" s="9"/>
      <c r="D44" s="9"/>
      <c r="E44" s="9"/>
      <c r="F44" s="9"/>
      <c r="G44" s="9"/>
      <c r="H44" s="9"/>
      <c r="I44" s="9"/>
      <c r="J44" s="9"/>
      <c r="K44" s="9"/>
    </row>
    <row r="45" spans="1:11" ht="12.75" customHeight="1">
      <c r="A45" s="981" t="s">
        <v>27</v>
      </c>
      <c r="B45" s="545"/>
      <c r="C45" s="545"/>
      <c r="D45" s="545"/>
      <c r="E45" s="545"/>
      <c r="F45" s="545"/>
      <c r="G45" s="545"/>
      <c r="H45" s="545"/>
      <c r="I45" s="545"/>
      <c r="J45" s="545"/>
      <c r="K45" s="545"/>
    </row>
    <row r="46" spans="1:11" ht="12.75" customHeight="1"/>
    <row r="47" spans="1:11" ht="12.75" customHeight="1">
      <c r="A47" s="981" t="s">
        <v>28</v>
      </c>
      <c r="B47" s="545"/>
      <c r="C47" s="545"/>
      <c r="D47" s="545"/>
      <c r="E47" s="545"/>
      <c r="F47" s="545"/>
      <c r="G47" s="545"/>
      <c r="H47" s="545"/>
      <c r="I47" s="545"/>
      <c r="J47" s="545"/>
      <c r="K47" s="545"/>
    </row>
    <row r="48" spans="1:11" ht="12.75" customHeight="1">
      <c r="A48" s="981" t="s">
        <v>29</v>
      </c>
      <c r="B48" s="545"/>
      <c r="C48" s="545"/>
      <c r="D48" s="545"/>
      <c r="E48" s="545"/>
      <c r="F48" s="545"/>
      <c r="G48" s="545"/>
      <c r="H48" s="545"/>
      <c r="I48" s="545"/>
      <c r="J48" s="545"/>
      <c r="K48" s="545"/>
    </row>
    <row r="49" spans="1:11" ht="12.75" customHeight="1">
      <c r="A49" s="8"/>
      <c r="B49" s="9"/>
      <c r="C49" s="9"/>
      <c r="D49" s="9"/>
      <c r="E49" s="9"/>
      <c r="F49" s="9"/>
      <c r="G49" s="9"/>
      <c r="H49" s="9"/>
      <c r="I49" s="9"/>
      <c r="J49" s="9"/>
      <c r="K49" s="9"/>
    </row>
    <row r="50" spans="1:11" ht="12.75" customHeight="1">
      <c r="A50" s="981" t="s">
        <v>30</v>
      </c>
      <c r="B50" s="545"/>
      <c r="C50" s="545"/>
      <c r="D50" s="545"/>
      <c r="E50" s="545"/>
      <c r="F50" s="545"/>
      <c r="G50" s="545"/>
      <c r="H50" s="545"/>
      <c r="I50" s="545"/>
      <c r="J50" s="545"/>
      <c r="K50" s="545"/>
    </row>
    <row r="51" spans="1:11" ht="12.75" customHeight="1">
      <c r="A51" s="8"/>
      <c r="B51" s="9"/>
      <c r="C51" s="9"/>
      <c r="D51" s="9"/>
      <c r="E51" s="9"/>
      <c r="F51" s="9"/>
      <c r="G51" s="9"/>
      <c r="H51" s="9"/>
      <c r="I51" s="9"/>
      <c r="J51" s="9"/>
      <c r="K51" s="9"/>
    </row>
    <row r="52" spans="1:11" ht="12.75" customHeight="1">
      <c r="A52" s="981" t="s">
        <v>31</v>
      </c>
      <c r="B52" s="545"/>
      <c r="C52" s="545"/>
      <c r="D52" s="545"/>
      <c r="E52" s="545"/>
      <c r="F52" s="545"/>
      <c r="G52" s="545"/>
      <c r="H52" s="545"/>
      <c r="I52" s="545"/>
      <c r="J52" s="545"/>
      <c r="K52" s="545"/>
    </row>
    <row r="53" spans="1:11" ht="12.75" customHeight="1">
      <c r="A53" s="981" t="s">
        <v>32</v>
      </c>
      <c r="B53" s="545"/>
      <c r="C53" s="545"/>
      <c r="D53" s="545"/>
      <c r="E53" s="545"/>
      <c r="F53" s="545"/>
      <c r="G53" s="545"/>
      <c r="H53" s="545"/>
      <c r="I53" s="545"/>
      <c r="J53" s="545"/>
      <c r="K53" s="545"/>
    </row>
    <row r="54" spans="1:11" ht="12.75" customHeight="1">
      <c r="A54" s="981" t="s">
        <v>33</v>
      </c>
      <c r="B54" s="545"/>
      <c r="C54" s="545"/>
      <c r="D54" s="545"/>
      <c r="E54" s="545"/>
      <c r="F54" s="545"/>
      <c r="G54" s="545"/>
      <c r="H54" s="545"/>
      <c r="I54" s="545"/>
      <c r="J54" s="545"/>
      <c r="K54" s="545"/>
    </row>
    <row r="55" spans="1:11" ht="12.75" customHeight="1"/>
    <row r="56" spans="1:11" ht="12.75" customHeight="1">
      <c r="A56" s="981" t="s">
        <v>34</v>
      </c>
      <c r="B56" s="545"/>
      <c r="C56" s="545"/>
      <c r="D56" s="545"/>
      <c r="E56" s="545"/>
      <c r="F56" s="545"/>
      <c r="G56" s="545"/>
      <c r="H56" s="545"/>
      <c r="I56" s="545"/>
      <c r="J56" s="545"/>
      <c r="K56" s="545"/>
    </row>
    <row r="57" spans="1:11">
      <c r="A57" s="981" t="s">
        <v>35</v>
      </c>
      <c r="B57" s="545"/>
      <c r="C57" s="545"/>
      <c r="D57" s="545"/>
      <c r="E57" s="545"/>
      <c r="F57" s="545"/>
      <c r="G57" s="545"/>
      <c r="H57" s="545"/>
      <c r="I57" s="545"/>
      <c r="J57" s="545"/>
      <c r="K57" s="545"/>
    </row>
    <row r="59" spans="1:11">
      <c r="A59" s="981" t="s">
        <v>36</v>
      </c>
      <c r="B59" s="981"/>
      <c r="C59" s="981"/>
      <c r="D59" s="981"/>
      <c r="E59" s="981"/>
      <c r="F59" s="981"/>
      <c r="G59" s="981"/>
      <c r="H59" s="981"/>
      <c r="I59" s="981"/>
      <c r="J59" s="981"/>
      <c r="K59" s="981"/>
    </row>
    <row r="61" spans="1:11">
      <c r="A61" s="981" t="s">
        <v>37</v>
      </c>
      <c r="B61" s="545"/>
      <c r="C61" s="545"/>
      <c r="D61" s="545"/>
      <c r="E61" s="545"/>
      <c r="F61" s="545"/>
      <c r="G61" s="545"/>
      <c r="H61" s="545"/>
      <c r="I61" s="545"/>
      <c r="J61" s="545"/>
      <c r="K61" s="545"/>
    </row>
    <row r="63" spans="1:11" ht="12.75" customHeight="1">
      <c r="A63" s="8"/>
      <c r="B63" s="9"/>
      <c r="C63" s="9"/>
      <c r="D63" s="9"/>
      <c r="E63" s="9"/>
      <c r="F63" s="9"/>
      <c r="G63" s="9"/>
      <c r="H63" s="9"/>
      <c r="I63" s="9"/>
      <c r="J63" s="9"/>
      <c r="K63" s="9"/>
    </row>
    <row r="64" spans="1:11" s="2" customFormat="1" ht="17.100000000000001" customHeight="1">
      <c r="A64" s="980" t="s">
        <v>599</v>
      </c>
      <c r="B64" s="980"/>
      <c r="C64" s="980"/>
      <c r="D64" s="980"/>
      <c r="E64" s="980"/>
      <c r="F64" s="980"/>
      <c r="G64" s="980"/>
      <c r="H64" s="980"/>
      <c r="I64" s="980"/>
      <c r="J64" s="980"/>
      <c r="K64" s="980"/>
    </row>
    <row r="66" spans="1:11" ht="29.1" customHeight="1">
      <c r="A66" s="545" t="s">
        <v>39</v>
      </c>
      <c r="B66" s="545"/>
      <c r="C66" s="545"/>
      <c r="D66" s="545"/>
      <c r="E66" s="545"/>
      <c r="F66" s="545"/>
      <c r="G66" s="545"/>
      <c r="H66" s="545"/>
      <c r="I66" s="545"/>
      <c r="J66" s="545"/>
      <c r="K66" s="545"/>
    </row>
    <row r="68" spans="1:11" ht="15" customHeight="1">
      <c r="A68" s="981" t="s">
        <v>40</v>
      </c>
      <c r="B68" s="981"/>
      <c r="C68" s="10">
        <f>SUM(C69:C70)</f>
        <v>3150000</v>
      </c>
      <c r="D68" s="9"/>
      <c r="E68" s="9"/>
      <c r="F68" s="9"/>
      <c r="G68" s="9"/>
      <c r="H68" s="9"/>
      <c r="I68" s="9"/>
      <c r="J68" s="9"/>
      <c r="K68" s="9"/>
    </row>
    <row r="69" spans="1:11" ht="15" customHeight="1">
      <c r="A69" s="1087" t="s">
        <v>41</v>
      </c>
      <c r="B69" s="1087"/>
      <c r="C69" s="11">
        <v>3150000</v>
      </c>
    </row>
    <row r="70" spans="1:11" ht="15" customHeight="1">
      <c r="A70" s="1087" t="s">
        <v>42</v>
      </c>
      <c r="B70" s="1087"/>
      <c r="C70" s="11">
        <v>0</v>
      </c>
    </row>
    <row r="71" spans="1:11" ht="15" customHeight="1">
      <c r="A71" s="1149" t="s">
        <v>43</v>
      </c>
      <c r="B71" s="1149"/>
      <c r="C71" s="12" t="s">
        <v>626</v>
      </c>
    </row>
    <row r="73" spans="1:11" ht="29.1" customHeight="1">
      <c r="A73" s="555" t="s">
        <v>788</v>
      </c>
      <c r="B73" s="592"/>
      <c r="C73" s="592"/>
      <c r="D73" s="592"/>
      <c r="E73" s="592"/>
      <c r="F73" s="592"/>
      <c r="G73" s="592"/>
      <c r="H73" s="592"/>
      <c r="I73" s="592"/>
      <c r="J73" s="592"/>
      <c r="K73" s="592"/>
    </row>
    <row r="75" spans="1:11" s="2" customFormat="1" ht="48" customHeight="1">
      <c r="A75" s="980" t="s">
        <v>600</v>
      </c>
      <c r="B75" s="592"/>
      <c r="C75" s="592"/>
      <c r="D75" s="592"/>
      <c r="E75" s="592"/>
      <c r="F75" s="592"/>
      <c r="G75" s="592"/>
      <c r="H75" s="592"/>
      <c r="I75" s="592"/>
      <c r="J75" s="592"/>
      <c r="K75" s="592"/>
    </row>
    <row r="77" spans="1:11" ht="30.75" customHeight="1">
      <c r="A77" s="980" t="s">
        <v>759</v>
      </c>
      <c r="B77" s="592"/>
      <c r="C77" s="592"/>
      <c r="D77" s="592"/>
      <c r="E77" s="592"/>
      <c r="F77" s="592"/>
      <c r="G77" s="592"/>
      <c r="H77" s="592"/>
      <c r="I77" s="592"/>
      <c r="J77" s="592"/>
      <c r="K77" s="592"/>
    </row>
    <row r="82" spans="1:11" ht="17.100000000000001" customHeight="1">
      <c r="A82" s="980" t="s">
        <v>709</v>
      </c>
      <c r="B82" s="592"/>
      <c r="C82" s="592"/>
      <c r="D82" s="592"/>
      <c r="E82" s="592"/>
      <c r="F82" s="592"/>
      <c r="G82" s="592"/>
      <c r="H82" s="592"/>
      <c r="I82" s="592"/>
      <c r="J82" s="592"/>
      <c r="K82" s="592"/>
    </row>
    <row r="84" spans="1:11" ht="30.75" customHeight="1">
      <c r="A84" s="1078" t="s">
        <v>601</v>
      </c>
      <c r="B84" s="592"/>
      <c r="C84" s="592"/>
      <c r="D84" s="592"/>
      <c r="E84" s="592"/>
      <c r="F84" s="592"/>
      <c r="G84" s="592"/>
      <c r="H84" s="592"/>
      <c r="I84" s="592"/>
      <c r="J84" s="592"/>
      <c r="K84" s="592"/>
    </row>
    <row r="87" spans="1:11" ht="17.100000000000001" customHeight="1">
      <c r="A87" s="655" t="s">
        <v>209</v>
      </c>
      <c r="B87" s="655"/>
      <c r="C87" s="655"/>
      <c r="D87" s="655"/>
      <c r="E87" s="655"/>
      <c r="F87" s="655"/>
      <c r="G87" s="655"/>
      <c r="H87" s="655"/>
      <c r="I87" s="655"/>
      <c r="J87" s="655"/>
      <c r="K87" s="655"/>
    </row>
    <row r="88" spans="1:11" ht="17.100000000000001" customHeight="1">
      <c r="A88" s="655" t="s">
        <v>710</v>
      </c>
      <c r="B88" s="655"/>
      <c r="C88" s="655"/>
      <c r="D88" s="655"/>
      <c r="E88" s="655"/>
      <c r="F88" s="655"/>
      <c r="G88" s="655"/>
      <c r="H88" s="655"/>
      <c r="I88" s="655"/>
      <c r="J88" s="655"/>
      <c r="K88" s="655"/>
    </row>
    <row r="89" spans="1:11" ht="17.100000000000001" customHeight="1">
      <c r="A89" s="655" t="s">
        <v>233</v>
      </c>
      <c r="B89" s="655"/>
      <c r="C89" s="655"/>
      <c r="D89" s="655"/>
      <c r="E89" s="655"/>
      <c r="F89" s="655"/>
      <c r="G89" s="655"/>
      <c r="H89" s="655"/>
      <c r="I89" s="655"/>
      <c r="J89" s="655"/>
      <c r="K89" s="655"/>
    </row>
    <row r="90" spans="1:11" ht="15" customHeight="1" thickBot="1">
      <c r="A90" s="85"/>
      <c r="B90" s="85"/>
      <c r="C90" s="86"/>
      <c r="D90" s="86"/>
      <c r="E90" s="87"/>
      <c r="F90" s="86"/>
      <c r="G90" s="87"/>
      <c r="H90" s="87"/>
      <c r="I90" s="87"/>
      <c r="J90" s="88"/>
      <c r="K90" s="88" t="s">
        <v>211</v>
      </c>
    </row>
    <row r="91" spans="1:11" s="90" customFormat="1" ht="40.5" customHeight="1">
      <c r="A91" s="959" t="s">
        <v>212</v>
      </c>
      <c r="B91" s="603"/>
      <c r="C91" s="959" t="s">
        <v>213</v>
      </c>
      <c r="D91" s="558"/>
      <c r="E91" s="89" t="s">
        <v>214</v>
      </c>
      <c r="F91" s="659" t="s">
        <v>215</v>
      </c>
      <c r="G91" s="609"/>
      <c r="H91" s="659" t="s">
        <v>711</v>
      </c>
      <c r="I91" s="660"/>
      <c r="J91" s="659" t="s">
        <v>712</v>
      </c>
      <c r="K91" s="660"/>
    </row>
    <row r="92" spans="1:11" s="90" customFormat="1" ht="18" customHeight="1" thickBot="1">
      <c r="A92" s="605"/>
      <c r="B92" s="606"/>
      <c r="C92" s="960" t="s">
        <v>218</v>
      </c>
      <c r="D92" s="560"/>
      <c r="E92" s="91" t="s">
        <v>70</v>
      </c>
      <c r="F92" s="92" t="s">
        <v>219</v>
      </c>
      <c r="G92" s="91" t="s">
        <v>70</v>
      </c>
      <c r="H92" s="92" t="s">
        <v>219</v>
      </c>
      <c r="I92" s="91" t="s">
        <v>70</v>
      </c>
      <c r="J92" s="92" t="s">
        <v>219</v>
      </c>
      <c r="K92" s="91" t="s">
        <v>70</v>
      </c>
    </row>
    <row r="93" spans="1:11" s="83" customFormat="1" ht="21" customHeight="1">
      <c r="A93" s="947" t="s">
        <v>738</v>
      </c>
      <c r="B93" s="948"/>
      <c r="C93" s="951" t="s">
        <v>41</v>
      </c>
      <c r="D93" s="929"/>
      <c r="E93" s="645">
        <f t="shared" ref="E93:K101" si="0">E139</f>
        <v>1</v>
      </c>
      <c r="F93" s="787">
        <f t="shared" si="0"/>
        <v>0</v>
      </c>
      <c r="G93" s="645">
        <f t="shared" si="0"/>
        <v>4850</v>
      </c>
      <c r="H93" s="787">
        <f t="shared" si="0"/>
        <v>0</v>
      </c>
      <c r="I93" s="645">
        <f t="shared" si="0"/>
        <v>0</v>
      </c>
      <c r="J93" s="93">
        <f t="shared" si="0"/>
        <v>0</v>
      </c>
      <c r="K93" s="94">
        <f t="shared" si="0"/>
        <v>1700</v>
      </c>
    </row>
    <row r="94" spans="1:11" s="83" customFormat="1" ht="21" customHeight="1">
      <c r="A94" s="953"/>
      <c r="B94" s="954"/>
      <c r="C94" s="955" t="s">
        <v>42</v>
      </c>
      <c r="D94" s="917"/>
      <c r="E94" s="786"/>
      <c r="F94" s="788"/>
      <c r="G94" s="786"/>
      <c r="H94" s="788"/>
      <c r="I94" s="786"/>
      <c r="J94" s="164">
        <f t="shared" si="0"/>
        <v>0</v>
      </c>
      <c r="K94" s="165">
        <f t="shared" si="0"/>
        <v>3150</v>
      </c>
    </row>
    <row r="95" spans="1:11" s="123" customFormat="1" ht="21" customHeight="1" thickBot="1">
      <c r="A95" s="949"/>
      <c r="B95" s="950"/>
      <c r="C95" s="952" t="s">
        <v>43</v>
      </c>
      <c r="D95" s="919"/>
      <c r="E95" s="646"/>
      <c r="F95" s="789"/>
      <c r="G95" s="646"/>
      <c r="H95" s="789"/>
      <c r="I95" s="646"/>
      <c r="J95" s="121" t="str">
        <f t="shared" si="0"/>
        <v>(0)</v>
      </c>
      <c r="K95" s="166" t="str">
        <f t="shared" si="0"/>
        <v>(167)</v>
      </c>
    </row>
    <row r="96" spans="1:11" s="83" customFormat="1" ht="17.100000000000001" customHeight="1">
      <c r="A96" s="647" t="s">
        <v>220</v>
      </c>
      <c r="B96" s="97" t="s">
        <v>221</v>
      </c>
      <c r="C96" s="930" t="s">
        <v>41</v>
      </c>
      <c r="D96" s="929"/>
      <c r="E96" s="653">
        <f>E142</f>
        <v>0</v>
      </c>
      <c r="F96" s="778">
        <f>F142</f>
        <v>0</v>
      </c>
      <c r="G96" s="1134">
        <f>G142</f>
        <v>803</v>
      </c>
      <c r="H96" s="778">
        <f>H142</f>
        <v>0</v>
      </c>
      <c r="I96" s="1134">
        <f>I142</f>
        <v>0</v>
      </c>
      <c r="J96" s="106">
        <f t="shared" si="0"/>
        <v>0</v>
      </c>
      <c r="K96" s="107">
        <f t="shared" si="0"/>
        <v>803</v>
      </c>
    </row>
    <row r="97" spans="1:11" s="83" customFormat="1" ht="17.100000000000001" customHeight="1">
      <c r="A97" s="782"/>
      <c r="B97" s="125" t="s">
        <v>222</v>
      </c>
      <c r="C97" s="968" t="s">
        <v>42</v>
      </c>
      <c r="D97" s="969"/>
      <c r="E97" s="775"/>
      <c r="F97" s="779"/>
      <c r="G97" s="1135"/>
      <c r="H97" s="779"/>
      <c r="I97" s="1135"/>
      <c r="J97" s="152">
        <f t="shared" si="0"/>
        <v>0</v>
      </c>
      <c r="K97" s="174">
        <f t="shared" si="0"/>
        <v>0</v>
      </c>
    </row>
    <row r="98" spans="1:11" s="123" customFormat="1" ht="17.100000000000001" customHeight="1" thickBot="1">
      <c r="A98" s="648"/>
      <c r="B98" s="126"/>
      <c r="C98" s="921" t="s">
        <v>43</v>
      </c>
      <c r="D98" s="919"/>
      <c r="E98" s="654"/>
      <c r="F98" s="780"/>
      <c r="G98" s="1136"/>
      <c r="H98" s="780"/>
      <c r="I98" s="1136"/>
      <c r="J98" s="127" t="str">
        <f t="shared" si="0"/>
        <v>(0)</v>
      </c>
      <c r="K98" s="175" t="str">
        <f t="shared" si="0"/>
        <v>(0)</v>
      </c>
    </row>
    <row r="99" spans="1:11" s="83" customFormat="1" ht="17.100000000000001" customHeight="1">
      <c r="A99" s="649"/>
      <c r="B99" s="97" t="s">
        <v>223</v>
      </c>
      <c r="C99" s="930" t="s">
        <v>41</v>
      </c>
      <c r="D99" s="929"/>
      <c r="E99" s="653">
        <f>E145</f>
        <v>0</v>
      </c>
      <c r="F99" s="778">
        <f>F145</f>
        <v>0</v>
      </c>
      <c r="G99" s="653">
        <f>G145</f>
        <v>150</v>
      </c>
      <c r="H99" s="778">
        <f>H145</f>
        <v>0</v>
      </c>
      <c r="I99" s="653">
        <f>I145</f>
        <v>0</v>
      </c>
      <c r="J99" s="106">
        <f t="shared" si="0"/>
        <v>0</v>
      </c>
      <c r="K99" s="107">
        <f t="shared" si="0"/>
        <v>0</v>
      </c>
    </row>
    <row r="100" spans="1:11" s="83" customFormat="1" ht="17.100000000000001" customHeight="1">
      <c r="A100" s="649"/>
      <c r="B100" s="125" t="s">
        <v>224</v>
      </c>
      <c r="C100" s="967" t="s">
        <v>42</v>
      </c>
      <c r="D100" s="917"/>
      <c r="E100" s="775"/>
      <c r="F100" s="779"/>
      <c r="G100" s="775"/>
      <c r="H100" s="779"/>
      <c r="I100" s="775"/>
      <c r="J100" s="152">
        <f t="shared" si="0"/>
        <v>0</v>
      </c>
      <c r="K100" s="174">
        <f t="shared" si="0"/>
        <v>150</v>
      </c>
    </row>
    <row r="101" spans="1:11" s="123" customFormat="1" ht="17.100000000000001" customHeight="1" thickBot="1">
      <c r="A101" s="650"/>
      <c r="B101" s="129"/>
      <c r="C101" s="921" t="s">
        <v>43</v>
      </c>
      <c r="D101" s="919"/>
      <c r="E101" s="654"/>
      <c r="F101" s="780"/>
      <c r="G101" s="654"/>
      <c r="H101" s="780"/>
      <c r="I101" s="654"/>
      <c r="J101" s="127" t="str">
        <f t="shared" si="0"/>
        <v>(0)</v>
      </c>
      <c r="K101" s="175" t="str">
        <f t="shared" si="0"/>
        <v>(0)</v>
      </c>
    </row>
    <row r="102" spans="1:11" s="83" customFormat="1" ht="21" customHeight="1">
      <c r="A102" s="922" t="s">
        <v>762</v>
      </c>
      <c r="B102" s="925"/>
      <c r="C102" s="928" t="s">
        <v>41</v>
      </c>
      <c r="D102" s="929"/>
      <c r="E102" s="772">
        <f t="shared" ref="E102:K102" si="1">(E93+E96)-E99</f>
        <v>1</v>
      </c>
      <c r="F102" s="758">
        <f t="shared" si="1"/>
        <v>0</v>
      </c>
      <c r="G102" s="772">
        <f t="shared" si="1"/>
        <v>5503</v>
      </c>
      <c r="H102" s="758">
        <f t="shared" si="1"/>
        <v>0</v>
      </c>
      <c r="I102" s="772">
        <f t="shared" si="1"/>
        <v>0</v>
      </c>
      <c r="J102" s="109">
        <f t="shared" si="1"/>
        <v>0</v>
      </c>
      <c r="K102" s="110">
        <f t="shared" si="1"/>
        <v>2503</v>
      </c>
    </row>
    <row r="103" spans="1:11" s="83" customFormat="1" ht="21" customHeight="1">
      <c r="A103" s="924"/>
      <c r="B103" s="925"/>
      <c r="C103" s="916" t="s">
        <v>42</v>
      </c>
      <c r="D103" s="917"/>
      <c r="E103" s="773"/>
      <c r="F103" s="759"/>
      <c r="G103" s="773"/>
      <c r="H103" s="759"/>
      <c r="I103" s="773"/>
      <c r="J103" s="130">
        <f>(J94+J97)-J100</f>
        <v>0</v>
      </c>
      <c r="K103" s="131">
        <f>(K94+K97)-K100</f>
        <v>3000</v>
      </c>
    </row>
    <row r="104" spans="1:11" s="123" customFormat="1" ht="21" customHeight="1" thickBot="1">
      <c r="A104" s="926"/>
      <c r="B104" s="927"/>
      <c r="C104" s="918" t="s">
        <v>43</v>
      </c>
      <c r="D104" s="919"/>
      <c r="E104" s="774"/>
      <c r="F104" s="760"/>
      <c r="G104" s="774"/>
      <c r="H104" s="760"/>
      <c r="I104" s="774"/>
      <c r="J104" s="132" t="s">
        <v>234</v>
      </c>
      <c r="K104" s="133" t="s">
        <v>619</v>
      </c>
    </row>
    <row r="105" spans="1:11" s="83" customFormat="1" ht="15" customHeight="1">
      <c r="A105" s="635" t="s">
        <v>225</v>
      </c>
      <c r="B105" s="637"/>
      <c r="C105" s="638"/>
      <c r="D105" s="638"/>
      <c r="E105" s="638"/>
      <c r="F105" s="638"/>
      <c r="G105" s="639"/>
      <c r="H105" s="608" t="s">
        <v>41</v>
      </c>
      <c r="I105" s="609"/>
      <c r="J105" s="106">
        <f>J151</f>
        <v>0</v>
      </c>
      <c r="K105" s="107">
        <f>K151</f>
        <v>0</v>
      </c>
    </row>
    <row r="106" spans="1:11" s="83" customFormat="1" ht="15" customHeight="1" thickBot="1">
      <c r="A106" s="636"/>
      <c r="B106" s="640"/>
      <c r="C106" s="640"/>
      <c r="D106" s="640"/>
      <c r="E106" s="640"/>
      <c r="F106" s="640"/>
      <c r="G106" s="641"/>
      <c r="H106" s="610" t="s">
        <v>42</v>
      </c>
      <c r="I106" s="611"/>
      <c r="J106" s="104">
        <f>J152</f>
        <v>0</v>
      </c>
      <c r="K106" s="105">
        <f>K152</f>
        <v>0</v>
      </c>
    </row>
    <row r="107" spans="1:11" s="113" customFormat="1" ht="17.100000000000001" customHeight="1">
      <c r="A107" s="602" t="s">
        <v>227</v>
      </c>
      <c r="B107" s="603"/>
      <c r="C107" s="603"/>
      <c r="D107" s="603"/>
      <c r="E107" s="603"/>
      <c r="F107" s="603"/>
      <c r="G107" s="604"/>
      <c r="H107" s="608" t="s">
        <v>41</v>
      </c>
      <c r="I107" s="609"/>
      <c r="J107" s="106">
        <f>J102-J105</f>
        <v>0</v>
      </c>
      <c r="K107" s="107">
        <f>K102-K105</f>
        <v>2503</v>
      </c>
    </row>
    <row r="108" spans="1:11" s="113" customFormat="1" ht="17.100000000000001" customHeight="1" thickBot="1">
      <c r="A108" s="605"/>
      <c r="B108" s="606"/>
      <c r="C108" s="606"/>
      <c r="D108" s="606"/>
      <c r="E108" s="606"/>
      <c r="F108" s="606"/>
      <c r="G108" s="607"/>
      <c r="H108" s="610" t="s">
        <v>42</v>
      </c>
      <c r="I108" s="611"/>
      <c r="J108" s="104">
        <f>J103-J106</f>
        <v>0</v>
      </c>
      <c r="K108" s="105">
        <f>K103-K106</f>
        <v>3000</v>
      </c>
    </row>
    <row r="109" spans="1:11" s="113" customFormat="1" ht="17.100000000000001" customHeight="1">
      <c r="A109" s="602" t="s">
        <v>713</v>
      </c>
      <c r="B109" s="603"/>
      <c r="C109" s="603"/>
      <c r="D109" s="603"/>
      <c r="E109" s="603"/>
      <c r="F109" s="603"/>
      <c r="G109" s="604"/>
      <c r="H109" s="608" t="s">
        <v>41</v>
      </c>
      <c r="I109" s="609"/>
      <c r="J109" s="106">
        <f>J155</f>
        <v>0</v>
      </c>
      <c r="K109" s="107">
        <f>K155</f>
        <v>2435</v>
      </c>
    </row>
    <row r="110" spans="1:11" s="113" customFormat="1" ht="17.100000000000001" customHeight="1" thickBot="1">
      <c r="A110" s="605"/>
      <c r="B110" s="606"/>
      <c r="C110" s="606"/>
      <c r="D110" s="606"/>
      <c r="E110" s="606"/>
      <c r="F110" s="606"/>
      <c r="G110" s="607"/>
      <c r="H110" s="610" t="s">
        <v>42</v>
      </c>
      <c r="I110" s="611"/>
      <c r="J110" s="104">
        <f>J156</f>
        <v>0</v>
      </c>
      <c r="K110" s="105">
        <f>K156</f>
        <v>1149</v>
      </c>
    </row>
    <row r="111" spans="1:11" s="113" customFormat="1" ht="17.100000000000001" customHeight="1">
      <c r="A111" s="602" t="s">
        <v>228</v>
      </c>
      <c r="B111" s="603"/>
      <c r="C111" s="603"/>
      <c r="D111" s="603"/>
      <c r="E111" s="603"/>
      <c r="F111" s="603"/>
      <c r="G111" s="604"/>
      <c r="H111" s="608" t="s">
        <v>41</v>
      </c>
      <c r="I111" s="609"/>
      <c r="J111" s="106">
        <f>J107-J109</f>
        <v>0</v>
      </c>
      <c r="K111" s="107">
        <f>K107-K109</f>
        <v>68</v>
      </c>
    </row>
    <row r="112" spans="1:11" s="113" customFormat="1" ht="17.100000000000001" customHeight="1" thickBot="1">
      <c r="A112" s="605"/>
      <c r="B112" s="606"/>
      <c r="C112" s="606"/>
      <c r="D112" s="606"/>
      <c r="E112" s="606"/>
      <c r="F112" s="606"/>
      <c r="G112" s="607"/>
      <c r="H112" s="610" t="s">
        <v>42</v>
      </c>
      <c r="I112" s="611"/>
      <c r="J112" s="104">
        <f>J108-J110</f>
        <v>0</v>
      </c>
      <c r="K112" s="105">
        <f>K108-K110</f>
        <v>1851</v>
      </c>
    </row>
    <row r="113" spans="1:11" s="113" customFormat="1" ht="17.100000000000001" customHeight="1">
      <c r="A113" s="612" t="s">
        <v>714</v>
      </c>
      <c r="B113" s="603"/>
      <c r="C113" s="603"/>
      <c r="D113" s="613"/>
      <c r="E113" s="618" t="s">
        <v>229</v>
      </c>
      <c r="F113" s="619"/>
      <c r="G113" s="619"/>
      <c r="H113" s="619"/>
      <c r="I113" s="620"/>
      <c r="J113" s="114">
        <v>0</v>
      </c>
      <c r="K113" s="115">
        <f>(K109+K110)/(K93+K94)*100</f>
        <v>73.896907216494839</v>
      </c>
    </row>
    <row r="114" spans="1:11" s="113" customFormat="1" ht="17.100000000000001" customHeight="1">
      <c r="A114" s="614"/>
      <c r="B114" s="615"/>
      <c r="C114" s="615"/>
      <c r="D114" s="616"/>
      <c r="E114" s="621" t="s">
        <v>230</v>
      </c>
      <c r="F114" s="622"/>
      <c r="G114" s="622"/>
      <c r="H114" s="622"/>
      <c r="I114" s="623"/>
      <c r="J114" s="116">
        <v>0</v>
      </c>
      <c r="K114" s="117">
        <f>(K109+K110)/(K102+K103)*100</f>
        <v>65.128111938942396</v>
      </c>
    </row>
    <row r="115" spans="1:11" s="113" customFormat="1" ht="17.100000000000001" customHeight="1" thickBot="1">
      <c r="A115" s="605"/>
      <c r="B115" s="606"/>
      <c r="C115" s="606"/>
      <c r="D115" s="617"/>
      <c r="E115" s="624" t="s">
        <v>231</v>
      </c>
      <c r="F115" s="625"/>
      <c r="G115" s="625"/>
      <c r="H115" s="625"/>
      <c r="I115" s="626"/>
      <c r="J115" s="118">
        <v>0</v>
      </c>
      <c r="K115" s="119">
        <f>(K109+K110)/(K107+K108)*100</f>
        <v>65.128111938942396</v>
      </c>
    </row>
    <row r="116" spans="1:11" s="113" customFormat="1" ht="33.950000000000003" customHeight="1" thickBot="1">
      <c r="A116" s="748" t="s">
        <v>715</v>
      </c>
      <c r="B116" s="749"/>
      <c r="C116" s="749"/>
      <c r="D116" s="749"/>
      <c r="E116" s="749"/>
      <c r="F116" s="749"/>
      <c r="G116" s="750"/>
      <c r="H116" s="751" t="s">
        <v>43</v>
      </c>
      <c r="I116" s="752"/>
      <c r="J116" s="136" t="str">
        <f>J162</f>
        <v>(0)</v>
      </c>
      <c r="K116" s="532" t="s">
        <v>777</v>
      </c>
    </row>
    <row r="117" spans="1:11" s="113" customFormat="1" ht="17.100000000000001" customHeight="1">
      <c r="A117" s="612" t="s">
        <v>716</v>
      </c>
      <c r="B117" s="603"/>
      <c r="C117" s="603"/>
      <c r="D117" s="613"/>
      <c r="E117" s="618" t="s">
        <v>240</v>
      </c>
      <c r="F117" s="619"/>
      <c r="G117" s="619"/>
      <c r="H117" s="619"/>
      <c r="I117" s="620"/>
      <c r="J117" s="138" t="str">
        <f>J163</f>
        <v>(0)</v>
      </c>
      <c r="K117" s="533" t="s">
        <v>785</v>
      </c>
    </row>
    <row r="118" spans="1:11" s="113" customFormat="1" ht="17.100000000000001" customHeight="1" thickBot="1">
      <c r="A118" s="753"/>
      <c r="B118" s="754"/>
      <c r="C118" s="754"/>
      <c r="D118" s="617"/>
      <c r="E118" s="755" t="s">
        <v>237</v>
      </c>
      <c r="F118" s="756"/>
      <c r="G118" s="756"/>
      <c r="H118" s="756"/>
      <c r="I118" s="757"/>
      <c r="J118" s="140" t="str">
        <f>J164</f>
        <v>(0)</v>
      </c>
      <c r="K118" s="534" t="s">
        <v>785</v>
      </c>
    </row>
    <row r="119" spans="1:11" s="113" customFormat="1" ht="18.75" customHeight="1">
      <c r="A119" s="965" t="s">
        <v>241</v>
      </c>
      <c r="B119" s="590"/>
      <c r="C119" s="590"/>
      <c r="D119" s="590"/>
      <c r="E119" s="590"/>
      <c r="F119" s="590"/>
      <c r="G119" s="590"/>
      <c r="H119" s="590"/>
      <c r="I119" s="590"/>
      <c r="J119" s="590"/>
      <c r="K119" s="966"/>
    </row>
    <row r="120" spans="1:11" s="113" customFormat="1" ht="12.75" customHeight="1">
      <c r="A120" s="142"/>
      <c r="B120" s="143"/>
      <c r="C120" s="143"/>
      <c r="D120" s="143"/>
      <c r="E120" s="143"/>
      <c r="F120" s="143"/>
      <c r="G120" s="143"/>
      <c r="H120" s="143"/>
      <c r="I120" s="143"/>
      <c r="J120" s="143"/>
      <c r="K120" s="144"/>
    </row>
    <row r="121" spans="1:11" s="113" customFormat="1" ht="12.75" customHeight="1">
      <c r="A121" s="142"/>
      <c r="B121" s="143"/>
      <c r="C121" s="143"/>
      <c r="D121" s="143"/>
      <c r="E121" s="143"/>
      <c r="F121" s="143"/>
      <c r="G121" s="143"/>
      <c r="H121" s="143"/>
      <c r="I121" s="143"/>
      <c r="J121" s="143"/>
      <c r="K121" s="144"/>
    </row>
    <row r="122" spans="1:11" s="113" customFormat="1" ht="18.75" customHeight="1" thickBot="1">
      <c r="A122" s="962" t="s">
        <v>242</v>
      </c>
      <c r="B122" s="963"/>
      <c r="C122" s="963"/>
      <c r="D122" s="963"/>
      <c r="E122" s="963"/>
      <c r="F122" s="963"/>
      <c r="G122" s="963"/>
      <c r="H122" s="963"/>
      <c r="I122" s="963"/>
      <c r="J122" s="963"/>
      <c r="K122" s="964"/>
    </row>
    <row r="123" spans="1:11" s="113" customFormat="1" ht="12.75" customHeight="1">
      <c r="A123" s="145"/>
      <c r="B123" s="143"/>
      <c r="C123" s="143"/>
      <c r="D123" s="143"/>
      <c r="E123" s="143"/>
      <c r="F123" s="143"/>
      <c r="G123" s="143"/>
      <c r="H123" s="143"/>
      <c r="I123" s="143"/>
      <c r="J123" s="143"/>
      <c r="K123" s="146"/>
    </row>
    <row r="124" spans="1:11" ht="29.1" customHeight="1">
      <c r="A124" s="555" t="s">
        <v>788</v>
      </c>
      <c r="B124" s="592"/>
      <c r="C124" s="592"/>
      <c r="D124" s="592"/>
      <c r="E124" s="592"/>
      <c r="F124" s="592"/>
      <c r="G124" s="592"/>
      <c r="H124" s="592"/>
      <c r="I124" s="592"/>
      <c r="J124" s="592"/>
      <c r="K124" s="592"/>
    </row>
    <row r="125" spans="1:11" s="113" customFormat="1" ht="12.75" customHeight="1">
      <c r="A125" s="274"/>
      <c r="B125" s="143"/>
      <c r="C125" s="143"/>
      <c r="D125" s="143"/>
      <c r="E125" s="143"/>
      <c r="F125" s="143"/>
      <c r="G125" s="143"/>
      <c r="H125" s="143"/>
      <c r="I125" s="143"/>
      <c r="J125" s="143"/>
      <c r="K125" s="146"/>
    </row>
    <row r="126" spans="1:11" s="113" customFormat="1" ht="12.75" customHeight="1">
      <c r="A126" s="274"/>
      <c r="B126" s="143"/>
      <c r="C126" s="143"/>
      <c r="D126" s="143"/>
      <c r="E126" s="143"/>
      <c r="F126" s="143"/>
      <c r="G126" s="143"/>
      <c r="H126" s="143"/>
      <c r="I126" s="143"/>
      <c r="J126" s="143"/>
      <c r="K126" s="146"/>
    </row>
    <row r="127" spans="1:11" s="113" customFormat="1" ht="12.75" customHeight="1">
      <c r="A127" s="274"/>
      <c r="B127" s="143"/>
      <c r="C127" s="143"/>
      <c r="D127" s="143"/>
      <c r="E127" s="143"/>
      <c r="F127" s="143"/>
      <c r="G127" s="143"/>
      <c r="H127" s="143"/>
      <c r="I127" s="143"/>
      <c r="J127" s="143"/>
      <c r="K127" s="146"/>
    </row>
    <row r="128" spans="1:11" s="113" customFormat="1" ht="12.75" customHeight="1">
      <c r="A128" s="274"/>
      <c r="B128" s="143"/>
      <c r="C128" s="143"/>
      <c r="D128" s="143"/>
      <c r="E128" s="143"/>
      <c r="F128" s="143"/>
      <c r="G128" s="143"/>
      <c r="H128" s="143"/>
      <c r="I128" s="143"/>
      <c r="J128" s="143"/>
      <c r="K128" s="146"/>
    </row>
    <row r="129" spans="1:11" s="113" customFormat="1" ht="12.75" customHeight="1">
      <c r="A129" s="274"/>
      <c r="B129" s="143"/>
      <c r="C129" s="143"/>
      <c r="D129" s="143"/>
      <c r="E129" s="143"/>
      <c r="F129" s="143"/>
      <c r="G129" s="143"/>
      <c r="H129" s="143"/>
      <c r="I129" s="143"/>
      <c r="J129" s="143"/>
      <c r="K129" s="146"/>
    </row>
    <row r="130" spans="1:11" s="113" customFormat="1" ht="12.75" customHeight="1">
      <c r="A130" s="274"/>
      <c r="B130" s="143"/>
      <c r="C130" s="143"/>
      <c r="D130" s="143"/>
      <c r="E130" s="143"/>
      <c r="F130" s="143"/>
      <c r="G130" s="143"/>
      <c r="H130" s="143"/>
      <c r="I130" s="143"/>
      <c r="J130" s="143"/>
      <c r="K130" s="146"/>
    </row>
    <row r="131" spans="1:11" s="113" customFormat="1" ht="12.75" customHeight="1">
      <c r="A131" s="274"/>
      <c r="B131" s="143"/>
      <c r="C131" s="143"/>
      <c r="D131" s="143"/>
      <c r="E131" s="143"/>
      <c r="F131" s="143"/>
      <c r="G131" s="143"/>
      <c r="H131" s="143"/>
      <c r="I131" s="143"/>
      <c r="J131" s="143"/>
      <c r="K131" s="146"/>
    </row>
    <row r="132" spans="1:11" ht="57.75" customHeight="1">
      <c r="A132" s="1078" t="s">
        <v>602</v>
      </c>
      <c r="B132" s="592"/>
      <c r="C132" s="592"/>
      <c r="D132" s="592"/>
      <c r="E132" s="592"/>
      <c r="F132" s="592"/>
      <c r="G132" s="592"/>
      <c r="H132" s="592"/>
      <c r="I132" s="592"/>
      <c r="J132" s="592"/>
      <c r="K132" s="592"/>
    </row>
    <row r="136" spans="1:11" ht="15" customHeight="1" thickBot="1">
      <c r="A136" s="85"/>
      <c r="B136" s="85"/>
      <c r="C136" s="86"/>
      <c r="D136" s="86"/>
      <c r="E136" s="87"/>
      <c r="F136" s="86"/>
      <c r="G136" s="87"/>
      <c r="H136" s="87"/>
      <c r="I136" s="87"/>
      <c r="J136" s="88"/>
      <c r="K136" s="88" t="s">
        <v>211</v>
      </c>
    </row>
    <row r="137" spans="1:11" s="90" customFormat="1" ht="40.5" customHeight="1">
      <c r="A137" s="656" t="s">
        <v>258</v>
      </c>
      <c r="B137" s="658" t="s">
        <v>259</v>
      </c>
      <c r="C137" s="182" t="s">
        <v>213</v>
      </c>
      <c r="D137" s="656" t="s">
        <v>260</v>
      </c>
      <c r="E137" s="89" t="s">
        <v>214</v>
      </c>
      <c r="F137" s="659" t="s">
        <v>215</v>
      </c>
      <c r="G137" s="609"/>
      <c r="H137" s="659" t="s">
        <v>711</v>
      </c>
      <c r="I137" s="660"/>
      <c r="J137" s="659" t="s">
        <v>712</v>
      </c>
      <c r="K137" s="660"/>
    </row>
    <row r="138" spans="1:11" s="90" customFormat="1" ht="18" customHeight="1" thickBot="1">
      <c r="A138" s="578"/>
      <c r="B138" s="560"/>
      <c r="C138" s="183" t="s">
        <v>218</v>
      </c>
      <c r="D138" s="578"/>
      <c r="E138" s="91" t="s">
        <v>70</v>
      </c>
      <c r="F138" s="92" t="s">
        <v>219</v>
      </c>
      <c r="G138" s="91" t="s">
        <v>70</v>
      </c>
      <c r="H138" s="92" t="s">
        <v>219</v>
      </c>
      <c r="I138" s="91" t="s">
        <v>70</v>
      </c>
      <c r="J138" s="92" t="s">
        <v>219</v>
      </c>
      <c r="K138" s="91" t="s">
        <v>70</v>
      </c>
    </row>
    <row r="139" spans="1:11" s="83" customFormat="1" ht="21" customHeight="1">
      <c r="A139" s="642" t="s">
        <v>764</v>
      </c>
      <c r="B139" s="643" t="s">
        <v>401</v>
      </c>
      <c r="C139" s="184" t="s">
        <v>41</v>
      </c>
      <c r="D139" s="644" t="s">
        <v>718</v>
      </c>
      <c r="E139" s="645">
        <v>1</v>
      </c>
      <c r="F139" s="787">
        <v>0</v>
      </c>
      <c r="G139" s="645">
        <v>4850</v>
      </c>
      <c r="H139" s="787">
        <v>0</v>
      </c>
      <c r="I139" s="790">
        <v>0</v>
      </c>
      <c r="J139" s="93">
        <v>0</v>
      </c>
      <c r="K139" s="94">
        <v>1700</v>
      </c>
    </row>
    <row r="140" spans="1:11" s="83" customFormat="1" ht="21" customHeight="1">
      <c r="A140" s="783"/>
      <c r="B140" s="784"/>
      <c r="C140" s="185" t="s">
        <v>42</v>
      </c>
      <c r="D140" s="785"/>
      <c r="E140" s="786"/>
      <c r="F140" s="788"/>
      <c r="G140" s="786"/>
      <c r="H140" s="788"/>
      <c r="I140" s="791"/>
      <c r="J140" s="164">
        <v>0</v>
      </c>
      <c r="K140" s="165">
        <v>3150</v>
      </c>
    </row>
    <row r="141" spans="1:11" s="83" customFormat="1" ht="21" customHeight="1" thickBot="1">
      <c r="A141" s="628"/>
      <c r="B141" s="617"/>
      <c r="C141" s="186" t="s">
        <v>43</v>
      </c>
      <c r="D141" s="578"/>
      <c r="E141" s="646"/>
      <c r="F141" s="789"/>
      <c r="G141" s="646"/>
      <c r="H141" s="789"/>
      <c r="I141" s="792"/>
      <c r="J141" s="187" t="s">
        <v>234</v>
      </c>
      <c r="K141" s="188" t="s">
        <v>728</v>
      </c>
    </row>
    <row r="142" spans="1:11" s="83" customFormat="1" ht="17.100000000000001" customHeight="1">
      <c r="A142" s="647" t="s">
        <v>220</v>
      </c>
      <c r="B142" s="97" t="s">
        <v>221</v>
      </c>
      <c r="C142" s="189" t="s">
        <v>41</v>
      </c>
      <c r="D142" s="651" t="s">
        <v>264</v>
      </c>
      <c r="E142" s="653">
        <v>0</v>
      </c>
      <c r="F142" s="778">
        <v>0</v>
      </c>
      <c r="G142" s="653">
        <v>803</v>
      </c>
      <c r="H142" s="778">
        <v>0</v>
      </c>
      <c r="I142" s="653">
        <v>0</v>
      </c>
      <c r="J142" s="106">
        <v>0</v>
      </c>
      <c r="K142" s="107">
        <v>803</v>
      </c>
    </row>
    <row r="143" spans="1:11" s="83" customFormat="1" ht="17.100000000000001" customHeight="1">
      <c r="A143" s="782"/>
      <c r="B143" s="776" t="s">
        <v>222</v>
      </c>
      <c r="C143" s="190" t="s">
        <v>42</v>
      </c>
      <c r="D143" s="777"/>
      <c r="E143" s="775"/>
      <c r="F143" s="779"/>
      <c r="G143" s="775"/>
      <c r="H143" s="779"/>
      <c r="I143" s="775"/>
      <c r="J143" s="152">
        <v>0</v>
      </c>
      <c r="K143" s="174">
        <v>0</v>
      </c>
    </row>
    <row r="144" spans="1:11" s="83" customFormat="1" ht="17.100000000000001" customHeight="1" thickBot="1">
      <c r="A144" s="648"/>
      <c r="B144" s="578"/>
      <c r="C144" s="191" t="s">
        <v>43</v>
      </c>
      <c r="D144" s="652"/>
      <c r="E144" s="654"/>
      <c r="F144" s="780"/>
      <c r="G144" s="654"/>
      <c r="H144" s="780"/>
      <c r="I144" s="654"/>
      <c r="J144" s="192" t="s">
        <v>234</v>
      </c>
      <c r="K144" s="193" t="s">
        <v>234</v>
      </c>
    </row>
    <row r="145" spans="1:11" s="83" customFormat="1" ht="17.100000000000001" customHeight="1">
      <c r="A145" s="649"/>
      <c r="B145" s="97" t="s">
        <v>223</v>
      </c>
      <c r="C145" s="194" t="s">
        <v>41</v>
      </c>
      <c r="D145" s="651" t="s">
        <v>264</v>
      </c>
      <c r="E145" s="653">
        <v>0</v>
      </c>
      <c r="F145" s="778">
        <v>0</v>
      </c>
      <c r="G145" s="653">
        <v>150</v>
      </c>
      <c r="H145" s="778">
        <v>0</v>
      </c>
      <c r="I145" s="653">
        <v>0</v>
      </c>
      <c r="J145" s="106">
        <v>0</v>
      </c>
      <c r="K145" s="107">
        <v>0</v>
      </c>
    </row>
    <row r="146" spans="1:11" s="83" customFormat="1" ht="17.100000000000001" customHeight="1">
      <c r="A146" s="649"/>
      <c r="B146" s="776" t="s">
        <v>224</v>
      </c>
      <c r="C146" s="195" t="s">
        <v>42</v>
      </c>
      <c r="D146" s="777"/>
      <c r="E146" s="775"/>
      <c r="F146" s="779"/>
      <c r="G146" s="775"/>
      <c r="H146" s="779"/>
      <c r="I146" s="775"/>
      <c r="J146" s="152">
        <v>0</v>
      </c>
      <c r="K146" s="174">
        <v>150</v>
      </c>
    </row>
    <row r="147" spans="1:11" s="123" customFormat="1" ht="17.100000000000001" customHeight="1" thickBot="1">
      <c r="A147" s="650"/>
      <c r="B147" s="781"/>
      <c r="C147" s="129" t="s">
        <v>43</v>
      </c>
      <c r="D147" s="652"/>
      <c r="E147" s="654"/>
      <c r="F147" s="780"/>
      <c r="G147" s="654"/>
      <c r="H147" s="780"/>
      <c r="I147" s="654"/>
      <c r="J147" s="192" t="s">
        <v>234</v>
      </c>
      <c r="K147" s="193" t="s">
        <v>234</v>
      </c>
    </row>
    <row r="148" spans="1:11" s="83" customFormat="1" ht="21" customHeight="1">
      <c r="A148" s="627" t="s">
        <v>764</v>
      </c>
      <c r="B148" s="629" t="s">
        <v>401</v>
      </c>
      <c r="C148" s="196" t="s">
        <v>41</v>
      </c>
      <c r="D148" s="631" t="s">
        <v>718</v>
      </c>
      <c r="E148" s="772">
        <f t="shared" ref="E148:K148" si="2">(E139+E142)-E145</f>
        <v>1</v>
      </c>
      <c r="F148" s="758">
        <f t="shared" si="2"/>
        <v>0</v>
      </c>
      <c r="G148" s="772">
        <f t="shared" si="2"/>
        <v>5503</v>
      </c>
      <c r="H148" s="758">
        <f t="shared" si="2"/>
        <v>0</v>
      </c>
      <c r="I148" s="761">
        <f t="shared" si="2"/>
        <v>0</v>
      </c>
      <c r="J148" s="109">
        <f t="shared" si="2"/>
        <v>0</v>
      </c>
      <c r="K148" s="110">
        <f t="shared" si="2"/>
        <v>2503</v>
      </c>
    </row>
    <row r="149" spans="1:11" s="83" customFormat="1" ht="21" customHeight="1">
      <c r="A149" s="769"/>
      <c r="B149" s="770"/>
      <c r="C149" s="197" t="s">
        <v>42</v>
      </c>
      <c r="D149" s="771"/>
      <c r="E149" s="773"/>
      <c r="F149" s="759"/>
      <c r="G149" s="773"/>
      <c r="H149" s="759"/>
      <c r="I149" s="762"/>
      <c r="J149" s="130">
        <f>(J140+J143)-J146</f>
        <v>0</v>
      </c>
      <c r="K149" s="131">
        <f>(K140+K143)-K146</f>
        <v>3000</v>
      </c>
    </row>
    <row r="150" spans="1:11" s="83" customFormat="1" ht="21" customHeight="1" thickBot="1">
      <c r="A150" s="628"/>
      <c r="B150" s="630"/>
      <c r="C150" s="198" t="s">
        <v>43</v>
      </c>
      <c r="D150" s="578"/>
      <c r="E150" s="774"/>
      <c r="F150" s="760"/>
      <c r="G150" s="774"/>
      <c r="H150" s="760"/>
      <c r="I150" s="763"/>
      <c r="J150" s="132" t="s">
        <v>234</v>
      </c>
      <c r="K150" s="133" t="str">
        <f>K141</f>
        <v>(167)</v>
      </c>
    </row>
    <row r="151" spans="1:11" s="83" customFormat="1" ht="16.5" customHeight="1">
      <c r="A151" s="635" t="s">
        <v>225</v>
      </c>
      <c r="B151" s="764"/>
      <c r="C151" s="637"/>
      <c r="D151" s="637"/>
      <c r="E151" s="637"/>
      <c r="F151" s="637"/>
      <c r="G151" s="765"/>
      <c r="H151" s="608" t="s">
        <v>41</v>
      </c>
      <c r="I151" s="609"/>
      <c r="J151" s="106">
        <v>0</v>
      </c>
      <c r="K151" s="107">
        <v>0</v>
      </c>
    </row>
    <row r="152" spans="1:11" s="83" customFormat="1" ht="17.100000000000001" customHeight="1" thickBot="1">
      <c r="A152" s="636"/>
      <c r="B152" s="766"/>
      <c r="C152" s="767"/>
      <c r="D152" s="767"/>
      <c r="E152" s="767"/>
      <c r="F152" s="767"/>
      <c r="G152" s="768"/>
      <c r="H152" s="610" t="s">
        <v>42</v>
      </c>
      <c r="I152" s="611"/>
      <c r="J152" s="104">
        <v>0</v>
      </c>
      <c r="K152" s="105">
        <v>0</v>
      </c>
    </row>
    <row r="153" spans="1:11" s="113" customFormat="1" ht="17.100000000000001" customHeight="1">
      <c r="A153" s="602" t="s">
        <v>227</v>
      </c>
      <c r="B153" s="603"/>
      <c r="C153" s="603"/>
      <c r="D153" s="603"/>
      <c r="E153" s="603"/>
      <c r="F153" s="603"/>
      <c r="G153" s="604"/>
      <c r="H153" s="608" t="s">
        <v>41</v>
      </c>
      <c r="I153" s="609"/>
      <c r="J153" s="106">
        <f>J148-J151</f>
        <v>0</v>
      </c>
      <c r="K153" s="107">
        <f>K148-K151</f>
        <v>2503</v>
      </c>
    </row>
    <row r="154" spans="1:11" s="113" customFormat="1" ht="17.100000000000001" customHeight="1" thickBot="1">
      <c r="A154" s="605"/>
      <c r="B154" s="606"/>
      <c r="C154" s="606"/>
      <c r="D154" s="606"/>
      <c r="E154" s="606"/>
      <c r="F154" s="606"/>
      <c r="G154" s="607"/>
      <c r="H154" s="610" t="s">
        <v>42</v>
      </c>
      <c r="I154" s="611"/>
      <c r="J154" s="104">
        <f>J149-J152</f>
        <v>0</v>
      </c>
      <c r="K154" s="105">
        <f>K149-K152</f>
        <v>3000</v>
      </c>
    </row>
    <row r="155" spans="1:11" s="113" customFormat="1" ht="17.100000000000001" customHeight="1">
      <c r="A155" s="602" t="s">
        <v>713</v>
      </c>
      <c r="B155" s="603"/>
      <c r="C155" s="603"/>
      <c r="D155" s="603"/>
      <c r="E155" s="603"/>
      <c r="F155" s="603"/>
      <c r="G155" s="604"/>
      <c r="H155" s="608" t="s">
        <v>41</v>
      </c>
      <c r="I155" s="609"/>
      <c r="J155" s="106">
        <v>0</v>
      </c>
      <c r="K155" s="107">
        <v>2435</v>
      </c>
    </row>
    <row r="156" spans="1:11" s="113" customFormat="1" ht="17.100000000000001" customHeight="1" thickBot="1">
      <c r="A156" s="605"/>
      <c r="B156" s="606"/>
      <c r="C156" s="606"/>
      <c r="D156" s="606"/>
      <c r="E156" s="606"/>
      <c r="F156" s="606"/>
      <c r="G156" s="607"/>
      <c r="H156" s="610" t="s">
        <v>42</v>
      </c>
      <c r="I156" s="611"/>
      <c r="J156" s="104">
        <v>0</v>
      </c>
      <c r="K156" s="105">
        <v>1149</v>
      </c>
    </row>
    <row r="157" spans="1:11" s="113" customFormat="1" ht="17.100000000000001" customHeight="1">
      <c r="A157" s="602" t="s">
        <v>228</v>
      </c>
      <c r="B157" s="603"/>
      <c r="C157" s="603"/>
      <c r="D157" s="603"/>
      <c r="E157" s="603"/>
      <c r="F157" s="603"/>
      <c r="G157" s="604"/>
      <c r="H157" s="608" t="s">
        <v>41</v>
      </c>
      <c r="I157" s="609"/>
      <c r="J157" s="106">
        <f>J153-J155</f>
        <v>0</v>
      </c>
      <c r="K157" s="107">
        <f>K153-K155</f>
        <v>68</v>
      </c>
    </row>
    <row r="158" spans="1:11" s="113" customFormat="1" ht="17.100000000000001" customHeight="1" thickBot="1">
      <c r="A158" s="605"/>
      <c r="B158" s="606"/>
      <c r="C158" s="606"/>
      <c r="D158" s="606"/>
      <c r="E158" s="606"/>
      <c r="F158" s="606"/>
      <c r="G158" s="607"/>
      <c r="H158" s="610" t="s">
        <v>42</v>
      </c>
      <c r="I158" s="611"/>
      <c r="J158" s="104">
        <f>J154-J156</f>
        <v>0</v>
      </c>
      <c r="K158" s="105">
        <f>K154-K156</f>
        <v>1851</v>
      </c>
    </row>
    <row r="159" spans="1:11" s="113" customFormat="1" ht="17.100000000000001" customHeight="1">
      <c r="A159" s="612" t="s">
        <v>714</v>
      </c>
      <c r="B159" s="603"/>
      <c r="C159" s="603"/>
      <c r="D159" s="613"/>
      <c r="E159" s="618" t="s">
        <v>229</v>
      </c>
      <c r="F159" s="619"/>
      <c r="G159" s="619"/>
      <c r="H159" s="619"/>
      <c r="I159" s="620"/>
      <c r="J159" s="114">
        <v>0</v>
      </c>
      <c r="K159" s="115">
        <f>(K155+K156)/(K139+K140)*100</f>
        <v>73.896907216494839</v>
      </c>
    </row>
    <row r="160" spans="1:11" s="113" customFormat="1" ht="17.100000000000001" customHeight="1">
      <c r="A160" s="614"/>
      <c r="B160" s="615"/>
      <c r="C160" s="615"/>
      <c r="D160" s="616"/>
      <c r="E160" s="621" t="s">
        <v>230</v>
      </c>
      <c r="F160" s="622"/>
      <c r="G160" s="622"/>
      <c r="H160" s="622"/>
      <c r="I160" s="623"/>
      <c r="J160" s="116">
        <v>0</v>
      </c>
      <c r="K160" s="117">
        <f>(K155+K156)/(K148+K149)*100</f>
        <v>65.128111938942396</v>
      </c>
    </row>
    <row r="161" spans="1:12" s="113" customFormat="1" ht="17.100000000000001" customHeight="1" thickBot="1">
      <c r="A161" s="605"/>
      <c r="B161" s="606"/>
      <c r="C161" s="606"/>
      <c r="D161" s="617"/>
      <c r="E161" s="624" t="s">
        <v>231</v>
      </c>
      <c r="F161" s="625"/>
      <c r="G161" s="625"/>
      <c r="H161" s="625"/>
      <c r="I161" s="626"/>
      <c r="J161" s="118">
        <v>0</v>
      </c>
      <c r="K161" s="119">
        <f>(K155+K156)/(K153+K154)*100</f>
        <v>65.128111938942396</v>
      </c>
    </row>
    <row r="162" spans="1:12" s="113" customFormat="1" ht="33.950000000000003" customHeight="1" thickBot="1">
      <c r="A162" s="748" t="s">
        <v>715</v>
      </c>
      <c r="B162" s="749"/>
      <c r="C162" s="749"/>
      <c r="D162" s="749"/>
      <c r="E162" s="749"/>
      <c r="F162" s="749"/>
      <c r="G162" s="750"/>
      <c r="H162" s="751" t="s">
        <v>43</v>
      </c>
      <c r="I162" s="752"/>
      <c r="J162" s="199" t="s">
        <v>234</v>
      </c>
      <c r="K162" s="532" t="s">
        <v>777</v>
      </c>
    </row>
    <row r="163" spans="1:12" s="113" customFormat="1" ht="17.100000000000001" customHeight="1">
      <c r="A163" s="612" t="s">
        <v>716</v>
      </c>
      <c r="B163" s="603"/>
      <c r="C163" s="603"/>
      <c r="D163" s="613"/>
      <c r="E163" s="618" t="s">
        <v>240</v>
      </c>
      <c r="F163" s="619"/>
      <c r="G163" s="619"/>
      <c r="H163" s="619"/>
      <c r="I163" s="620"/>
      <c r="J163" s="200" t="s">
        <v>234</v>
      </c>
      <c r="K163" s="533" t="s">
        <v>785</v>
      </c>
    </row>
    <row r="164" spans="1:12" s="113" customFormat="1" ht="17.100000000000001" customHeight="1" thickBot="1">
      <c r="A164" s="753"/>
      <c r="B164" s="754"/>
      <c r="C164" s="754"/>
      <c r="D164" s="617"/>
      <c r="E164" s="755" t="s">
        <v>237</v>
      </c>
      <c r="F164" s="756"/>
      <c r="G164" s="756"/>
      <c r="H164" s="756"/>
      <c r="I164" s="757"/>
      <c r="J164" s="201" t="s">
        <v>234</v>
      </c>
      <c r="K164" s="534" t="s">
        <v>785</v>
      </c>
    </row>
    <row r="165" spans="1:12" s="113" customFormat="1" ht="12.75" customHeight="1">
      <c r="A165" s="202"/>
      <c r="B165" s="202"/>
      <c r="C165" s="202"/>
      <c r="D165" s="203"/>
      <c r="E165" s="204"/>
      <c r="F165" s="204"/>
      <c r="G165" s="204"/>
      <c r="H165" s="204"/>
      <c r="I165" s="204"/>
      <c r="J165" s="205"/>
      <c r="K165" s="206"/>
    </row>
    <row r="166" spans="1:12" ht="29.1" customHeight="1">
      <c r="A166" s="555" t="s">
        <v>788</v>
      </c>
      <c r="B166" s="592"/>
      <c r="C166" s="592"/>
      <c r="D166" s="592"/>
      <c r="E166" s="592"/>
      <c r="F166" s="592"/>
      <c r="G166" s="592"/>
      <c r="H166" s="592"/>
      <c r="I166" s="592"/>
      <c r="J166" s="592"/>
      <c r="K166" s="592"/>
    </row>
    <row r="167" spans="1:12" s="113" customFormat="1" ht="12.75" customHeight="1">
      <c r="A167" s="202"/>
      <c r="B167" s="202"/>
      <c r="C167" s="202"/>
      <c r="D167" s="203"/>
      <c r="E167" s="204"/>
      <c r="F167" s="204"/>
      <c r="G167" s="204"/>
      <c r="H167" s="204"/>
      <c r="I167" s="204"/>
      <c r="J167" s="205"/>
      <c r="K167" s="206"/>
    </row>
    <row r="168" spans="1:12" s="210" customFormat="1" ht="15" customHeight="1">
      <c r="A168" s="207"/>
      <c r="B168" s="143"/>
      <c r="C168" s="143"/>
      <c r="D168" s="143"/>
      <c r="E168" s="143"/>
      <c r="F168" s="143"/>
      <c r="G168" s="143"/>
      <c r="H168" s="143"/>
      <c r="I168" s="143"/>
      <c r="J168" s="143"/>
      <c r="K168" s="146"/>
    </row>
    <row r="169" spans="1:12" s="113" customFormat="1" ht="12.75" customHeight="1">
      <c r="A169" s="553" t="s">
        <v>765</v>
      </c>
      <c r="B169" s="554"/>
      <c r="C169" s="554"/>
      <c r="D169" s="554"/>
      <c r="E169" s="554"/>
      <c r="F169" s="554"/>
      <c r="G169" s="554"/>
      <c r="H169" s="554"/>
      <c r="I169" s="554"/>
      <c r="J169" s="554"/>
      <c r="K169" s="554"/>
    </row>
    <row r="170" spans="1:12" s="113" customFormat="1" ht="15" customHeight="1">
      <c r="A170" s="207"/>
      <c r="B170" s="143"/>
      <c r="C170" s="143"/>
      <c r="D170" s="143"/>
      <c r="E170" s="143"/>
      <c r="F170" s="143"/>
      <c r="G170" s="143"/>
      <c r="H170" s="143"/>
      <c r="I170" s="143"/>
      <c r="J170" s="143"/>
      <c r="K170" s="146"/>
    </row>
    <row r="171" spans="1:12" s="113" customFormat="1" ht="12.75" customHeight="1">
      <c r="A171" s="599" t="s">
        <v>266</v>
      </c>
      <c r="B171" s="590"/>
      <c r="C171" s="590"/>
      <c r="D171" s="590"/>
      <c r="E171" s="590"/>
      <c r="F171" s="590"/>
      <c r="G171" s="590"/>
      <c r="H171" s="590"/>
      <c r="I171" s="590"/>
      <c r="J171" s="590"/>
      <c r="K171" s="590"/>
    </row>
    <row r="172" spans="1:12" s="113" customFormat="1" ht="12.75" customHeight="1">
      <c r="A172" s="207"/>
      <c r="B172" s="143"/>
      <c r="C172" s="143"/>
      <c r="D172" s="143"/>
      <c r="E172" s="143"/>
      <c r="F172" s="143"/>
      <c r="G172" s="143"/>
      <c r="H172" s="143"/>
      <c r="I172" s="143"/>
      <c r="J172" s="143"/>
      <c r="K172" s="146"/>
    </row>
    <row r="173" spans="1:12" s="113" customFormat="1" ht="57.75" customHeight="1">
      <c r="A173" s="601" t="s">
        <v>808</v>
      </c>
      <c r="B173" s="746"/>
      <c r="C173" s="746"/>
      <c r="D173" s="746"/>
      <c r="E173" s="746"/>
      <c r="F173" s="746"/>
      <c r="G173" s="746"/>
      <c r="H173" s="746"/>
      <c r="I173" s="746"/>
      <c r="J173" s="746"/>
      <c r="K173" s="746"/>
      <c r="L173" s="538"/>
    </row>
    <row r="174" spans="1:12" s="113" customFormat="1" ht="45" customHeight="1">
      <c r="A174" s="601" t="s">
        <v>809</v>
      </c>
      <c r="B174" s="746"/>
      <c r="C174" s="746"/>
      <c r="D174" s="746"/>
      <c r="E174" s="746"/>
      <c r="F174" s="746"/>
      <c r="G174" s="746"/>
      <c r="H174" s="746"/>
      <c r="I174" s="746"/>
      <c r="J174" s="746"/>
      <c r="K174" s="746"/>
      <c r="L174" s="538"/>
    </row>
    <row r="175" spans="1:12" s="113" customFormat="1" ht="50.25" customHeight="1">
      <c r="A175" s="747" t="s">
        <v>810</v>
      </c>
      <c r="B175" s="747"/>
      <c r="C175" s="747"/>
      <c r="D175" s="747"/>
      <c r="E175" s="747"/>
      <c r="F175" s="747"/>
      <c r="G175" s="747"/>
      <c r="H175" s="747"/>
      <c r="I175" s="747"/>
      <c r="J175" s="747"/>
      <c r="K175" s="747"/>
      <c r="L175" s="538"/>
    </row>
    <row r="176" spans="1:12" s="113" customFormat="1" ht="41.25" customHeight="1">
      <c r="A176" s="747" t="s">
        <v>811</v>
      </c>
      <c r="B176" s="747"/>
      <c r="C176" s="747"/>
      <c r="D176" s="747"/>
      <c r="E176" s="747"/>
      <c r="F176" s="747"/>
      <c r="G176" s="747"/>
      <c r="H176" s="747"/>
      <c r="I176" s="747"/>
      <c r="J176" s="747"/>
      <c r="K176" s="747"/>
      <c r="L176" s="538"/>
    </row>
    <row r="177" spans="1:12" s="113" customFormat="1" ht="48.75" customHeight="1">
      <c r="A177" s="588" t="s">
        <v>812</v>
      </c>
      <c r="B177" s="588"/>
      <c r="C177" s="588"/>
      <c r="D177" s="588"/>
      <c r="E177" s="588"/>
      <c r="F177" s="588"/>
      <c r="G177" s="588"/>
      <c r="H177" s="588"/>
      <c r="I177" s="588"/>
      <c r="J177" s="588"/>
      <c r="K177" s="588"/>
      <c r="L177" s="538"/>
    </row>
    <row r="178" spans="1:12" s="113" customFormat="1" ht="12.75" customHeight="1">
      <c r="A178" s="207"/>
      <c r="B178" s="143"/>
      <c r="C178" s="143"/>
      <c r="D178" s="143"/>
      <c r="E178" s="143"/>
      <c r="F178" s="143"/>
      <c r="G178" s="143"/>
      <c r="H178" s="143"/>
      <c r="I178" s="143"/>
      <c r="J178" s="143"/>
      <c r="K178" s="146"/>
    </row>
    <row r="179" spans="1:12" s="113" customFormat="1" ht="12.75" customHeight="1">
      <c r="A179" s="599" t="s">
        <v>268</v>
      </c>
      <c r="B179" s="600"/>
      <c r="C179" s="600"/>
      <c r="D179" s="600"/>
      <c r="E179" s="600"/>
      <c r="F179" s="600"/>
      <c r="G179" s="600"/>
      <c r="H179" s="600"/>
      <c r="I179" s="600"/>
      <c r="J179" s="600"/>
      <c r="K179" s="600"/>
    </row>
    <row r="180" spans="1:12" s="113" customFormat="1" ht="12.75" customHeight="1">
      <c r="A180" s="207"/>
      <c r="B180" s="143"/>
      <c r="C180" s="143"/>
      <c r="D180" s="143"/>
      <c r="E180" s="143"/>
      <c r="F180" s="143"/>
      <c r="G180" s="143"/>
      <c r="H180" s="143"/>
      <c r="I180" s="143"/>
      <c r="J180" s="143"/>
      <c r="K180" s="146"/>
    </row>
    <row r="181" spans="1:12" s="113" customFormat="1" ht="15" customHeight="1">
      <c r="A181" s="591" t="s">
        <v>269</v>
      </c>
      <c r="B181" s="591"/>
      <c r="C181" s="591"/>
      <c r="D181" s="591"/>
      <c r="E181" s="591"/>
      <c r="F181" s="591"/>
      <c r="G181" s="591"/>
      <c r="H181" s="591"/>
      <c r="I181" s="591"/>
      <c r="J181" s="591"/>
      <c r="K181" s="591"/>
    </row>
    <row r="182" spans="1:12" s="113" customFormat="1" ht="15" customHeight="1">
      <c r="A182" s="145"/>
      <c r="B182" s="143"/>
      <c r="C182" s="143"/>
      <c r="D182" s="143"/>
      <c r="E182" s="143"/>
      <c r="F182" s="143"/>
      <c r="G182" s="143"/>
      <c r="H182" s="143"/>
      <c r="I182" s="143"/>
      <c r="J182" s="143"/>
      <c r="K182" s="146"/>
    </row>
    <row r="183" spans="1:12" s="113" customFormat="1" ht="15" customHeight="1">
      <c r="A183" s="593" t="s">
        <v>270</v>
      </c>
      <c r="B183" s="592"/>
      <c r="C183" s="592"/>
      <c r="D183" s="592"/>
      <c r="E183" s="208" t="s">
        <v>271</v>
      </c>
      <c r="F183" s="598"/>
      <c r="G183" s="598"/>
      <c r="H183" s="4"/>
      <c r="I183" s="4"/>
      <c r="J183" s="143"/>
      <c r="K183" s="146"/>
    </row>
    <row r="184" spans="1:12" s="113" customFormat="1" ht="15" customHeight="1">
      <c r="A184" s="593" t="s">
        <v>272</v>
      </c>
      <c r="B184" s="592"/>
      <c r="C184" s="592"/>
      <c r="D184" s="592"/>
      <c r="E184" s="208" t="s">
        <v>271</v>
      </c>
      <c r="F184" s="594">
        <v>1148771.33</v>
      </c>
      <c r="G184" s="594"/>
      <c r="H184" s="4"/>
      <c r="I184" s="4"/>
      <c r="J184" s="143"/>
      <c r="K184" s="146"/>
    </row>
    <row r="185" spans="1:12" s="113" customFormat="1" ht="15" customHeight="1">
      <c r="A185" s="593" t="s">
        <v>273</v>
      </c>
      <c r="B185" s="592"/>
      <c r="C185" s="592"/>
      <c r="D185" s="592"/>
      <c r="E185" s="208" t="s">
        <v>271</v>
      </c>
      <c r="F185" s="594">
        <v>0</v>
      </c>
      <c r="G185" s="594"/>
      <c r="H185" s="4"/>
      <c r="I185" s="4"/>
      <c r="J185" s="143"/>
      <c r="K185" s="146"/>
    </row>
    <row r="186" spans="1:12" s="113" customFormat="1" ht="15" customHeight="1">
      <c r="A186" s="593" t="s">
        <v>275</v>
      </c>
      <c r="B186" s="592"/>
      <c r="C186" s="592"/>
      <c r="D186" s="592"/>
      <c r="E186" s="208" t="s">
        <v>271</v>
      </c>
      <c r="F186" s="594">
        <v>0</v>
      </c>
      <c r="G186" s="594"/>
      <c r="H186" s="4"/>
      <c r="I186" s="4"/>
      <c r="J186" s="143"/>
      <c r="K186" s="146"/>
    </row>
    <row r="187" spans="1:12" s="113" customFormat="1" ht="15" customHeight="1">
      <c r="A187" s="593" t="s">
        <v>276</v>
      </c>
      <c r="B187" s="592"/>
      <c r="C187" s="592"/>
      <c r="D187" s="592"/>
      <c r="E187" s="208" t="s">
        <v>271</v>
      </c>
      <c r="F187" s="594">
        <v>0</v>
      </c>
      <c r="G187" s="594"/>
      <c r="H187" s="4"/>
      <c r="I187" s="4"/>
      <c r="J187" s="143"/>
      <c r="K187" s="146"/>
    </row>
    <row r="188" spans="1:12" s="113" customFormat="1" ht="15" customHeight="1" thickBot="1">
      <c r="A188" s="595" t="s">
        <v>277</v>
      </c>
      <c r="B188" s="596"/>
      <c r="C188" s="596"/>
      <c r="D188" s="596"/>
      <c r="E188" s="209" t="s">
        <v>271</v>
      </c>
      <c r="F188" s="1100">
        <f>SUM(F183:G187)</f>
        <v>1148771.33</v>
      </c>
      <c r="G188" s="1100"/>
      <c r="H188" s="143"/>
      <c r="I188" s="143"/>
      <c r="J188" s="598"/>
      <c r="K188" s="598"/>
    </row>
    <row r="189" spans="1:12" s="113" customFormat="1" ht="15" customHeight="1" thickTop="1">
      <c r="A189" s="145"/>
      <c r="B189" s="143"/>
      <c r="C189" s="143"/>
      <c r="D189" s="143"/>
      <c r="E189" s="143"/>
      <c r="F189" s="143"/>
      <c r="G189" s="143"/>
      <c r="H189" s="143"/>
      <c r="I189" s="143"/>
      <c r="J189" s="143"/>
      <c r="K189" s="146"/>
    </row>
    <row r="190" spans="1:12" s="113" customFormat="1" ht="12.75" customHeight="1">
      <c r="A190" s="145"/>
      <c r="B190" s="143"/>
      <c r="C190" s="143"/>
      <c r="D190" s="143"/>
      <c r="E190" s="143"/>
      <c r="F190" s="143"/>
      <c r="G190" s="143"/>
      <c r="H190" s="143"/>
      <c r="I190" s="143"/>
      <c r="J190" s="143"/>
      <c r="K190" s="146"/>
    </row>
    <row r="191" spans="1:12" s="113" customFormat="1" ht="12" customHeight="1">
      <c r="A191" s="145"/>
      <c r="B191" s="143"/>
      <c r="C191" s="143"/>
      <c r="D191" s="143"/>
      <c r="E191" s="143"/>
      <c r="F191" s="143"/>
      <c r="G191" s="143"/>
      <c r="H191" s="143"/>
      <c r="I191" s="143"/>
      <c r="J191" s="143"/>
      <c r="K191" s="146"/>
    </row>
    <row r="192" spans="1:12" s="113" customFormat="1" ht="12" customHeight="1">
      <c r="A192" s="145"/>
      <c r="B192" s="143"/>
      <c r="C192" s="143"/>
      <c r="D192" s="143"/>
      <c r="E192" s="143"/>
      <c r="F192" s="143"/>
      <c r="G192" s="143"/>
      <c r="H192" s="143"/>
      <c r="I192" s="143"/>
      <c r="J192" s="143"/>
      <c r="K192" s="146"/>
    </row>
    <row r="193" spans="1:11" s="113" customFormat="1" ht="12" customHeight="1">
      <c r="A193" s="145"/>
      <c r="B193" s="143"/>
      <c r="C193" s="143"/>
      <c r="D193" s="143"/>
      <c r="E193" s="143"/>
      <c r="F193" s="143"/>
      <c r="G193" s="143"/>
      <c r="H193" s="143"/>
      <c r="I193" s="143"/>
      <c r="J193" s="143"/>
      <c r="K193" s="146"/>
    </row>
    <row r="194" spans="1:11" s="113" customFormat="1" ht="12" customHeight="1">
      <c r="A194" s="145"/>
      <c r="B194" s="143"/>
      <c r="C194" s="143"/>
      <c r="D194" s="143"/>
      <c r="E194" s="143"/>
      <c r="F194" s="143"/>
      <c r="G194" s="143"/>
      <c r="H194" s="143"/>
      <c r="I194" s="143"/>
      <c r="J194" s="143"/>
      <c r="K194" s="146"/>
    </row>
    <row r="195" spans="1:11" s="113" customFormat="1" ht="29.1" customHeight="1">
      <c r="A195" s="551" t="s">
        <v>620</v>
      </c>
      <c r="B195" s="552"/>
      <c r="C195" s="552"/>
      <c r="D195" s="552"/>
      <c r="E195" s="552"/>
      <c r="F195" s="552"/>
      <c r="G195" s="552"/>
      <c r="H195" s="552"/>
      <c r="I195" s="552"/>
      <c r="J195" s="552"/>
      <c r="K195" s="552"/>
    </row>
    <row r="196" spans="1:11" s="113" customFormat="1" ht="12.75" customHeight="1">
      <c r="A196" s="145"/>
      <c r="B196" s="143"/>
      <c r="C196" s="143"/>
      <c r="D196" s="143"/>
      <c r="E196" s="143"/>
      <c r="F196" s="143"/>
      <c r="G196" s="143"/>
      <c r="H196" s="143"/>
      <c r="I196" s="143"/>
      <c r="J196" s="143"/>
      <c r="K196" s="146"/>
    </row>
    <row r="197" spans="1:11" s="113" customFormat="1" ht="12.75" customHeight="1">
      <c r="A197" s="145"/>
      <c r="B197" s="143"/>
      <c r="C197" s="143"/>
      <c r="D197" s="143"/>
      <c r="E197" s="143"/>
      <c r="F197" s="143"/>
      <c r="G197" s="143"/>
      <c r="H197" s="143"/>
      <c r="I197" s="143"/>
      <c r="J197" s="143"/>
      <c r="K197" s="146"/>
    </row>
    <row r="198" spans="1:11" s="210" customFormat="1" ht="15" customHeight="1">
      <c r="A198" s="553" t="s">
        <v>279</v>
      </c>
      <c r="B198" s="554"/>
      <c r="C198" s="554"/>
      <c r="D198" s="554"/>
      <c r="E198" s="554"/>
      <c r="F198" s="554"/>
      <c r="G198" s="554"/>
      <c r="H198" s="554"/>
      <c r="I198" s="554"/>
      <c r="J198" s="554"/>
      <c r="K198" s="554"/>
    </row>
    <row r="199" spans="1:11" s="113" customFormat="1" ht="12.75" customHeight="1">
      <c r="A199" s="145"/>
      <c r="B199" s="143"/>
      <c r="C199" s="143"/>
      <c r="D199" s="143"/>
      <c r="E199" s="143"/>
      <c r="F199" s="143"/>
      <c r="G199" s="143"/>
      <c r="H199" s="143"/>
      <c r="I199" s="143"/>
      <c r="J199" s="143"/>
      <c r="K199" s="146"/>
    </row>
    <row r="200" spans="1:11" s="211" customFormat="1" ht="15" customHeight="1">
      <c r="A200" s="591" t="s">
        <v>280</v>
      </c>
      <c r="B200" s="590"/>
      <c r="C200" s="590"/>
      <c r="D200" s="590"/>
      <c r="E200" s="590"/>
      <c r="F200" s="590"/>
      <c r="G200" s="590"/>
      <c r="H200" s="590"/>
      <c r="I200" s="590"/>
      <c r="J200" s="590"/>
      <c r="K200" s="590"/>
    </row>
    <row r="201" spans="1:11" ht="13.5" thickBot="1"/>
    <row r="202" spans="1:11" ht="15" customHeight="1">
      <c r="A202" s="557" t="s">
        <v>729</v>
      </c>
      <c r="B202" s="580"/>
      <c r="C202" s="580"/>
      <c r="D202" s="580"/>
      <c r="E202" s="580"/>
      <c r="F202" s="580"/>
      <c r="G202" s="581"/>
      <c r="H202" s="576" t="s">
        <v>281</v>
      </c>
      <c r="I202" s="576" t="s">
        <v>282</v>
      </c>
      <c r="J202" s="557" t="s">
        <v>283</v>
      </c>
      <c r="K202" s="581"/>
    </row>
    <row r="203" spans="1:11" ht="42" customHeight="1">
      <c r="A203" s="584" t="s">
        <v>284</v>
      </c>
      <c r="B203" s="683"/>
      <c r="C203" s="683"/>
      <c r="D203" s="683"/>
      <c r="E203" s="683"/>
      <c r="F203" s="683"/>
      <c r="G203" s="684"/>
      <c r="H203" s="577"/>
      <c r="I203" s="577"/>
      <c r="J203" s="679"/>
      <c r="K203" s="680"/>
    </row>
    <row r="204" spans="1:11" ht="15" customHeight="1" thickBot="1">
      <c r="A204" s="672" t="s">
        <v>168</v>
      </c>
      <c r="B204" s="673"/>
      <c r="C204" s="673"/>
      <c r="D204" s="673"/>
      <c r="E204" s="673"/>
      <c r="F204" s="673"/>
      <c r="G204" s="674"/>
      <c r="H204" s="678"/>
      <c r="I204" s="678"/>
      <c r="J204" s="681"/>
      <c r="K204" s="682"/>
    </row>
    <row r="205" spans="1:11" ht="15" customHeight="1">
      <c r="A205" s="1112"/>
      <c r="B205" s="1113"/>
      <c r="C205" s="1113"/>
      <c r="D205" s="1113"/>
      <c r="E205" s="1113"/>
      <c r="F205" s="1114"/>
      <c r="G205" s="1115"/>
      <c r="H205" s="212"/>
      <c r="I205" s="213"/>
      <c r="J205" s="1116"/>
      <c r="K205" s="1117"/>
    </row>
    <row r="206" spans="1:11" ht="15" customHeight="1">
      <c r="A206" s="871"/>
      <c r="B206" s="872"/>
      <c r="C206" s="872"/>
      <c r="D206" s="872"/>
      <c r="E206" s="872"/>
      <c r="F206" s="873"/>
      <c r="G206" s="874"/>
      <c r="H206" s="214"/>
      <c r="I206" s="215"/>
      <c r="J206" s="875"/>
      <c r="K206" s="876"/>
    </row>
    <row r="207" spans="1:11" ht="15" customHeight="1">
      <c r="A207" s="871"/>
      <c r="B207" s="872"/>
      <c r="C207" s="872"/>
      <c r="D207" s="872"/>
      <c r="E207" s="872"/>
      <c r="F207" s="873"/>
      <c r="G207" s="874"/>
      <c r="H207" s="214"/>
      <c r="I207" s="215"/>
      <c r="J207" s="875"/>
      <c r="K207" s="876"/>
    </row>
    <row r="208" spans="1:11" ht="15" customHeight="1">
      <c r="A208" s="871"/>
      <c r="B208" s="872"/>
      <c r="C208" s="872"/>
      <c r="D208" s="872"/>
      <c r="E208" s="872"/>
      <c r="F208" s="873"/>
      <c r="G208" s="874"/>
      <c r="H208" s="214"/>
      <c r="I208" s="215"/>
      <c r="J208" s="875"/>
      <c r="K208" s="876"/>
    </row>
    <row r="209" spans="1:11" ht="15" customHeight="1">
      <c r="A209" s="871"/>
      <c r="B209" s="872"/>
      <c r="C209" s="872"/>
      <c r="D209" s="872"/>
      <c r="E209" s="872"/>
      <c r="F209" s="873"/>
      <c r="G209" s="874"/>
      <c r="H209" s="214"/>
      <c r="I209" s="215"/>
      <c r="J209" s="875"/>
      <c r="K209" s="876"/>
    </row>
    <row r="210" spans="1:11" ht="15" customHeight="1">
      <c r="A210" s="871"/>
      <c r="B210" s="872"/>
      <c r="C210" s="872"/>
      <c r="D210" s="872"/>
      <c r="E210" s="872"/>
      <c r="F210" s="873"/>
      <c r="G210" s="874"/>
      <c r="H210" s="214"/>
      <c r="I210" s="215"/>
      <c r="J210" s="875"/>
      <c r="K210" s="876"/>
    </row>
    <row r="211" spans="1:11" ht="15" customHeight="1">
      <c r="A211" s="871"/>
      <c r="B211" s="872"/>
      <c r="C211" s="872"/>
      <c r="D211" s="872"/>
      <c r="E211" s="872"/>
      <c r="F211" s="873"/>
      <c r="G211" s="874"/>
      <c r="H211" s="214"/>
      <c r="I211" s="215"/>
      <c r="J211" s="875"/>
      <c r="K211" s="876"/>
    </row>
    <row r="212" spans="1:11" ht="15" customHeight="1">
      <c r="A212" s="871"/>
      <c r="B212" s="872"/>
      <c r="C212" s="872"/>
      <c r="D212" s="872"/>
      <c r="E212" s="872"/>
      <c r="F212" s="873"/>
      <c r="G212" s="874"/>
      <c r="H212" s="214"/>
      <c r="I212" s="215"/>
      <c r="J212" s="875"/>
      <c r="K212" s="876"/>
    </row>
    <row r="213" spans="1:11" ht="15" customHeight="1">
      <c r="A213" s="871"/>
      <c r="B213" s="872"/>
      <c r="C213" s="872"/>
      <c r="D213" s="872"/>
      <c r="E213" s="872"/>
      <c r="F213" s="873"/>
      <c r="G213" s="874"/>
      <c r="H213" s="214"/>
      <c r="I213" s="215"/>
      <c r="J213" s="875"/>
      <c r="K213" s="876"/>
    </row>
    <row r="214" spans="1:11" ht="15" customHeight="1">
      <c r="A214" s="871"/>
      <c r="B214" s="872"/>
      <c r="C214" s="872"/>
      <c r="D214" s="872"/>
      <c r="E214" s="872"/>
      <c r="F214" s="873"/>
      <c r="G214" s="874"/>
      <c r="H214" s="214"/>
      <c r="I214" s="215"/>
      <c r="J214" s="875"/>
      <c r="K214" s="876"/>
    </row>
    <row r="215" spans="1:11" ht="15" customHeight="1">
      <c r="A215" s="871"/>
      <c r="B215" s="872"/>
      <c r="C215" s="872"/>
      <c r="D215" s="872"/>
      <c r="E215" s="872"/>
      <c r="F215" s="873"/>
      <c r="G215" s="874"/>
      <c r="H215" s="214"/>
      <c r="I215" s="215"/>
      <c r="J215" s="875"/>
      <c r="K215" s="876"/>
    </row>
    <row r="216" spans="1:11" ht="15" customHeight="1">
      <c r="A216" s="871"/>
      <c r="B216" s="872"/>
      <c r="C216" s="872"/>
      <c r="D216" s="872"/>
      <c r="E216" s="872"/>
      <c r="F216" s="873"/>
      <c r="G216" s="874"/>
      <c r="H216" s="214"/>
      <c r="I216" s="215"/>
      <c r="J216" s="875"/>
      <c r="K216" s="876"/>
    </row>
    <row r="217" spans="1:11" ht="15" customHeight="1">
      <c r="A217" s="871"/>
      <c r="B217" s="872"/>
      <c r="C217" s="872"/>
      <c r="D217" s="872"/>
      <c r="E217" s="872"/>
      <c r="F217" s="873"/>
      <c r="G217" s="874"/>
      <c r="H217" s="214"/>
      <c r="I217" s="215"/>
      <c r="J217" s="875"/>
      <c r="K217" s="876"/>
    </row>
    <row r="218" spans="1:11" ht="15" customHeight="1">
      <c r="A218" s="871"/>
      <c r="B218" s="872"/>
      <c r="C218" s="872"/>
      <c r="D218" s="872"/>
      <c r="E218" s="872"/>
      <c r="F218" s="873"/>
      <c r="G218" s="874"/>
      <c r="H218" s="214"/>
      <c r="I218" s="215"/>
      <c r="J218" s="875"/>
      <c r="K218" s="876"/>
    </row>
    <row r="219" spans="1:11" ht="15" customHeight="1">
      <c r="A219" s="871"/>
      <c r="B219" s="872"/>
      <c r="C219" s="872"/>
      <c r="D219" s="872"/>
      <c r="E219" s="872"/>
      <c r="F219" s="873"/>
      <c r="G219" s="874"/>
      <c r="H219" s="214"/>
      <c r="I219" s="215"/>
      <c r="J219" s="875"/>
      <c r="K219" s="876"/>
    </row>
    <row r="220" spans="1:11" ht="15" customHeight="1">
      <c r="A220" s="871"/>
      <c r="B220" s="872"/>
      <c r="C220" s="872"/>
      <c r="D220" s="872"/>
      <c r="E220" s="872"/>
      <c r="F220" s="873"/>
      <c r="G220" s="874"/>
      <c r="H220" s="214"/>
      <c r="I220" s="215"/>
      <c r="J220" s="875"/>
      <c r="K220" s="876"/>
    </row>
    <row r="221" spans="1:11" ht="15" customHeight="1">
      <c r="A221" s="871"/>
      <c r="B221" s="872"/>
      <c r="C221" s="872"/>
      <c r="D221" s="872"/>
      <c r="E221" s="872"/>
      <c r="F221" s="873"/>
      <c r="G221" s="874"/>
      <c r="H221" s="214"/>
      <c r="I221" s="215"/>
      <c r="J221" s="875"/>
      <c r="K221" s="876"/>
    </row>
    <row r="222" spans="1:11" ht="15" customHeight="1">
      <c r="A222" s="871"/>
      <c r="B222" s="872"/>
      <c r="C222" s="872"/>
      <c r="D222" s="872"/>
      <c r="E222" s="872"/>
      <c r="F222" s="873"/>
      <c r="G222" s="874"/>
      <c r="H222" s="214"/>
      <c r="I222" s="215"/>
      <c r="J222" s="875"/>
      <c r="K222" s="876"/>
    </row>
    <row r="223" spans="1:11" ht="15" customHeight="1">
      <c r="A223" s="871"/>
      <c r="B223" s="872"/>
      <c r="C223" s="872"/>
      <c r="D223" s="872"/>
      <c r="E223" s="872"/>
      <c r="F223" s="873"/>
      <c r="G223" s="874"/>
      <c r="H223" s="214"/>
      <c r="I223" s="215"/>
      <c r="J223" s="875"/>
      <c r="K223" s="876"/>
    </row>
    <row r="224" spans="1:11" ht="15" customHeight="1">
      <c r="A224" s="871"/>
      <c r="B224" s="872"/>
      <c r="C224" s="872"/>
      <c r="D224" s="872"/>
      <c r="E224" s="872"/>
      <c r="F224" s="873"/>
      <c r="G224" s="874"/>
      <c r="H224" s="214"/>
      <c r="I224" s="215"/>
      <c r="J224" s="875"/>
      <c r="K224" s="876"/>
    </row>
    <row r="225" spans="1:11" ht="15" customHeight="1">
      <c r="A225" s="871"/>
      <c r="B225" s="872"/>
      <c r="C225" s="872"/>
      <c r="D225" s="872"/>
      <c r="E225" s="872"/>
      <c r="F225" s="873"/>
      <c r="G225" s="874"/>
      <c r="H225" s="214"/>
      <c r="I225" s="215"/>
      <c r="J225" s="875"/>
      <c r="K225" s="876"/>
    </row>
    <row r="226" spans="1:11" ht="15" customHeight="1">
      <c r="A226" s="871"/>
      <c r="B226" s="872"/>
      <c r="C226" s="872"/>
      <c r="D226" s="872"/>
      <c r="E226" s="872"/>
      <c r="F226" s="873"/>
      <c r="G226" s="874"/>
      <c r="H226" s="214"/>
      <c r="I226" s="215"/>
      <c r="J226" s="875"/>
      <c r="K226" s="876"/>
    </row>
    <row r="227" spans="1:11" ht="15" customHeight="1">
      <c r="A227" s="871"/>
      <c r="B227" s="872"/>
      <c r="C227" s="872"/>
      <c r="D227" s="872"/>
      <c r="E227" s="872"/>
      <c r="F227" s="873"/>
      <c r="G227" s="874"/>
      <c r="H227" s="214"/>
      <c r="I227" s="215"/>
      <c r="J227" s="875"/>
      <c r="K227" s="876"/>
    </row>
    <row r="228" spans="1:11" ht="15" customHeight="1">
      <c r="A228" s="871"/>
      <c r="B228" s="872"/>
      <c r="C228" s="872"/>
      <c r="D228" s="872"/>
      <c r="E228" s="872"/>
      <c r="F228" s="873"/>
      <c r="G228" s="874"/>
      <c r="H228" s="214"/>
      <c r="I228" s="215"/>
      <c r="J228" s="875"/>
      <c r="K228" s="876"/>
    </row>
    <row r="229" spans="1:11" ht="15" customHeight="1">
      <c r="A229" s="871"/>
      <c r="B229" s="872"/>
      <c r="C229" s="872"/>
      <c r="D229" s="872"/>
      <c r="E229" s="872"/>
      <c r="F229" s="873"/>
      <c r="G229" s="874"/>
      <c r="H229" s="214"/>
      <c r="I229" s="215"/>
      <c r="J229" s="875"/>
      <c r="K229" s="876"/>
    </row>
    <row r="230" spans="1:11" ht="15" customHeight="1">
      <c r="A230" s="871"/>
      <c r="B230" s="872"/>
      <c r="C230" s="872"/>
      <c r="D230" s="872"/>
      <c r="E230" s="872"/>
      <c r="F230" s="873"/>
      <c r="G230" s="874"/>
      <c r="H230" s="214"/>
      <c r="I230" s="215"/>
      <c r="J230" s="875"/>
      <c r="K230" s="876"/>
    </row>
    <row r="231" spans="1:11" ht="15" customHeight="1">
      <c r="A231" s="871"/>
      <c r="B231" s="872"/>
      <c r="C231" s="872"/>
      <c r="D231" s="872"/>
      <c r="E231" s="872"/>
      <c r="F231" s="873"/>
      <c r="G231" s="874"/>
      <c r="H231" s="214"/>
      <c r="I231" s="215"/>
      <c r="J231" s="875"/>
      <c r="K231" s="876"/>
    </row>
    <row r="232" spans="1:11" ht="15" customHeight="1">
      <c r="A232" s="871"/>
      <c r="B232" s="872"/>
      <c r="C232" s="872"/>
      <c r="D232" s="872"/>
      <c r="E232" s="872"/>
      <c r="F232" s="873"/>
      <c r="G232" s="874"/>
      <c r="H232" s="214"/>
      <c r="I232" s="215"/>
      <c r="J232" s="875"/>
      <c r="K232" s="876"/>
    </row>
    <row r="233" spans="1:11" ht="15" customHeight="1">
      <c r="A233" s="871"/>
      <c r="B233" s="872"/>
      <c r="C233" s="872"/>
      <c r="D233" s="872"/>
      <c r="E233" s="872"/>
      <c r="F233" s="873"/>
      <c r="G233" s="874"/>
      <c r="H233" s="214"/>
      <c r="I233" s="215"/>
      <c r="J233" s="875"/>
      <c r="K233" s="876"/>
    </row>
    <row r="234" spans="1:11" ht="15" customHeight="1">
      <c r="A234" s="871"/>
      <c r="B234" s="872"/>
      <c r="C234" s="872"/>
      <c r="D234" s="872"/>
      <c r="E234" s="872"/>
      <c r="F234" s="873"/>
      <c r="G234" s="874"/>
      <c r="H234" s="214"/>
      <c r="I234" s="215"/>
      <c r="J234" s="875"/>
      <c r="K234" s="876"/>
    </row>
    <row r="235" spans="1:11" ht="15" customHeight="1">
      <c r="A235" s="871"/>
      <c r="B235" s="872"/>
      <c r="C235" s="872"/>
      <c r="D235" s="872"/>
      <c r="E235" s="872"/>
      <c r="F235" s="873"/>
      <c r="G235" s="874"/>
      <c r="H235" s="214"/>
      <c r="I235" s="215"/>
      <c r="J235" s="875"/>
      <c r="K235" s="876"/>
    </row>
    <row r="236" spans="1:11" ht="15" customHeight="1">
      <c r="A236" s="871"/>
      <c r="B236" s="872"/>
      <c r="C236" s="872"/>
      <c r="D236" s="872"/>
      <c r="E236" s="872"/>
      <c r="F236" s="873"/>
      <c r="G236" s="874"/>
      <c r="H236" s="214"/>
      <c r="I236" s="215"/>
      <c r="J236" s="875"/>
      <c r="K236" s="876"/>
    </row>
    <row r="237" spans="1:11" ht="15" customHeight="1">
      <c r="A237" s="871"/>
      <c r="B237" s="872"/>
      <c r="C237" s="872"/>
      <c r="D237" s="872"/>
      <c r="E237" s="872"/>
      <c r="F237" s="873"/>
      <c r="G237" s="874"/>
      <c r="H237" s="214"/>
      <c r="I237" s="215"/>
      <c r="J237" s="875"/>
      <c r="K237" s="876"/>
    </row>
    <row r="238" spans="1:11" ht="15" customHeight="1">
      <c r="A238" s="871"/>
      <c r="B238" s="872"/>
      <c r="C238" s="872"/>
      <c r="D238" s="872"/>
      <c r="E238" s="872"/>
      <c r="F238" s="873"/>
      <c r="G238" s="874"/>
      <c r="H238" s="214"/>
      <c r="I238" s="215"/>
      <c r="J238" s="875"/>
      <c r="K238" s="876"/>
    </row>
    <row r="239" spans="1:11" ht="15" customHeight="1">
      <c r="A239" s="871"/>
      <c r="B239" s="872"/>
      <c r="C239" s="872"/>
      <c r="D239" s="872"/>
      <c r="E239" s="872"/>
      <c r="F239" s="873"/>
      <c r="G239" s="874"/>
      <c r="H239" s="214"/>
      <c r="I239" s="215"/>
      <c r="J239" s="875"/>
      <c r="K239" s="876"/>
    </row>
    <row r="240" spans="1:11" ht="15" customHeight="1">
      <c r="A240" s="871"/>
      <c r="B240" s="872"/>
      <c r="C240" s="872"/>
      <c r="D240" s="872"/>
      <c r="E240" s="872"/>
      <c r="F240" s="873"/>
      <c r="G240" s="874"/>
      <c r="H240" s="214"/>
      <c r="I240" s="215"/>
      <c r="J240" s="875"/>
      <c r="K240" s="876"/>
    </row>
    <row r="241" spans="1:11" ht="15" customHeight="1">
      <c r="A241" s="871"/>
      <c r="B241" s="872"/>
      <c r="C241" s="872"/>
      <c r="D241" s="872"/>
      <c r="E241" s="872"/>
      <c r="F241" s="873"/>
      <c r="G241" s="874"/>
      <c r="H241" s="214"/>
      <c r="I241" s="215"/>
      <c r="J241" s="875"/>
      <c r="K241" s="876"/>
    </row>
    <row r="242" spans="1:11" ht="15" customHeight="1">
      <c r="A242" s="871"/>
      <c r="B242" s="872"/>
      <c r="C242" s="872"/>
      <c r="D242" s="872"/>
      <c r="E242" s="872"/>
      <c r="F242" s="873"/>
      <c r="G242" s="874"/>
      <c r="H242" s="214"/>
      <c r="I242" s="215"/>
      <c r="J242" s="875"/>
      <c r="K242" s="876"/>
    </row>
    <row r="243" spans="1:11" ht="15" customHeight="1">
      <c r="A243" s="871"/>
      <c r="B243" s="872"/>
      <c r="C243" s="872"/>
      <c r="D243" s="872"/>
      <c r="E243" s="872"/>
      <c r="F243" s="873"/>
      <c r="G243" s="874"/>
      <c r="H243" s="214"/>
      <c r="I243" s="215"/>
      <c r="J243" s="875"/>
      <c r="K243" s="876"/>
    </row>
    <row r="244" spans="1:11" ht="15" customHeight="1">
      <c r="A244" s="871"/>
      <c r="B244" s="872"/>
      <c r="C244" s="872"/>
      <c r="D244" s="872"/>
      <c r="E244" s="872"/>
      <c r="F244" s="873"/>
      <c r="G244" s="874"/>
      <c r="H244" s="214"/>
      <c r="I244" s="215"/>
      <c r="J244" s="875"/>
      <c r="K244" s="876"/>
    </row>
    <row r="245" spans="1:11" ht="15" customHeight="1">
      <c r="A245" s="871"/>
      <c r="B245" s="872"/>
      <c r="C245" s="872"/>
      <c r="D245" s="872"/>
      <c r="E245" s="872"/>
      <c r="F245" s="873"/>
      <c r="G245" s="874"/>
      <c r="H245" s="214"/>
      <c r="I245" s="215"/>
      <c r="J245" s="875"/>
      <c r="K245" s="876"/>
    </row>
    <row r="246" spans="1:11" ht="15" customHeight="1">
      <c r="A246" s="871"/>
      <c r="B246" s="872"/>
      <c r="C246" s="872"/>
      <c r="D246" s="872"/>
      <c r="E246" s="872"/>
      <c r="F246" s="873"/>
      <c r="G246" s="874"/>
      <c r="H246" s="214"/>
      <c r="I246" s="215"/>
      <c r="J246" s="875"/>
      <c r="K246" s="876"/>
    </row>
    <row r="247" spans="1:11" ht="15" customHeight="1">
      <c r="A247" s="871"/>
      <c r="B247" s="872"/>
      <c r="C247" s="872"/>
      <c r="D247" s="872"/>
      <c r="E247" s="872"/>
      <c r="F247" s="873"/>
      <c r="G247" s="874"/>
      <c r="H247" s="214"/>
      <c r="I247" s="215"/>
      <c r="J247" s="875"/>
      <c r="K247" s="876"/>
    </row>
    <row r="248" spans="1:11" ht="15" customHeight="1">
      <c r="A248" s="871"/>
      <c r="B248" s="872"/>
      <c r="C248" s="872"/>
      <c r="D248" s="872"/>
      <c r="E248" s="872"/>
      <c r="F248" s="873"/>
      <c r="G248" s="874"/>
      <c r="H248" s="214"/>
      <c r="I248" s="215"/>
      <c r="J248" s="875"/>
      <c r="K248" s="876"/>
    </row>
    <row r="249" spans="1:11" ht="15" customHeight="1">
      <c r="A249" s="871"/>
      <c r="B249" s="872"/>
      <c r="C249" s="872"/>
      <c r="D249" s="872"/>
      <c r="E249" s="872"/>
      <c r="F249" s="873"/>
      <c r="G249" s="874"/>
      <c r="H249" s="214"/>
      <c r="I249" s="215"/>
      <c r="J249" s="875"/>
      <c r="K249" s="876"/>
    </row>
    <row r="250" spans="1:11" ht="15" customHeight="1" thickBot="1">
      <c r="A250" s="871"/>
      <c r="B250" s="872"/>
      <c r="C250" s="872"/>
      <c r="D250" s="872"/>
      <c r="E250" s="872"/>
      <c r="F250" s="873"/>
      <c r="G250" s="874"/>
      <c r="H250" s="214"/>
      <c r="I250" s="215"/>
      <c r="J250" s="875"/>
      <c r="K250" s="876"/>
    </row>
    <row r="251" spans="1:11" ht="15" customHeight="1" thickBot="1">
      <c r="A251" s="661" t="s">
        <v>70</v>
      </c>
      <c r="B251" s="662"/>
      <c r="C251" s="662"/>
      <c r="D251" s="662"/>
      <c r="E251" s="662"/>
      <c r="F251" s="663"/>
      <c r="G251" s="664"/>
      <c r="H251" s="216">
        <f>SUM(H205:H250)</f>
        <v>0</v>
      </c>
      <c r="I251" s="217"/>
      <c r="J251" s="665">
        <f>SUM(J205:K250)</f>
        <v>0</v>
      </c>
      <c r="K251" s="666"/>
    </row>
    <row r="254" spans="1:11" ht="42" customHeight="1">
      <c r="A254" s="1154" t="s">
        <v>786</v>
      </c>
      <c r="B254" s="1155"/>
      <c r="C254" s="1155"/>
      <c r="D254" s="1155"/>
      <c r="E254" s="1155"/>
      <c r="F254" s="1155"/>
      <c r="G254" s="1155"/>
      <c r="H254" s="1155"/>
      <c r="I254" s="1155"/>
      <c r="J254" s="1155"/>
      <c r="K254" s="1155"/>
    </row>
    <row r="255" spans="1:11" ht="13.5" thickBot="1"/>
    <row r="256" spans="1:11" ht="21" customHeight="1" thickBot="1">
      <c r="A256" s="696" t="s">
        <v>731</v>
      </c>
      <c r="B256" s="697"/>
      <c r="C256" s="697"/>
      <c r="D256" s="697"/>
      <c r="E256" s="697"/>
      <c r="F256" s="697"/>
      <c r="G256" s="697"/>
      <c r="H256" s="698"/>
      <c r="I256" s="696" t="s">
        <v>732</v>
      </c>
      <c r="J256" s="697"/>
      <c r="K256" s="698"/>
    </row>
    <row r="257" spans="1:11" s="253" customFormat="1" ht="29.1" customHeight="1" thickBot="1">
      <c r="A257" s="699" t="s">
        <v>557</v>
      </c>
      <c r="B257" s="700"/>
      <c r="C257" s="701"/>
      <c r="D257" s="699" t="s">
        <v>213</v>
      </c>
      <c r="E257" s="701"/>
      <c r="F257" s="222" t="s">
        <v>281</v>
      </c>
      <c r="G257" s="222" t="s">
        <v>282</v>
      </c>
      <c r="H257" s="222" t="s">
        <v>283</v>
      </c>
      <c r="I257" s="222" t="s">
        <v>281</v>
      </c>
      <c r="J257" s="252" t="s">
        <v>282</v>
      </c>
      <c r="K257" s="222" t="s">
        <v>283</v>
      </c>
    </row>
    <row r="258" spans="1:11" ht="15" customHeight="1">
      <c r="A258" s="702" t="s">
        <v>789</v>
      </c>
      <c r="B258" s="703"/>
      <c r="C258" s="704"/>
      <c r="D258" s="705" t="s">
        <v>43</v>
      </c>
      <c r="E258" s="706"/>
      <c r="F258" s="501">
        <v>1</v>
      </c>
      <c r="G258" s="501" t="s">
        <v>405</v>
      </c>
      <c r="H258" s="501">
        <v>38500</v>
      </c>
      <c r="I258" s="530">
        <v>1</v>
      </c>
      <c r="J258" s="530" t="s">
        <v>405</v>
      </c>
      <c r="K258" s="501">
        <v>71000</v>
      </c>
    </row>
    <row r="259" spans="1:11" ht="15" customHeight="1" thickBot="1">
      <c r="A259" s="686" t="s">
        <v>790</v>
      </c>
      <c r="B259" s="687"/>
      <c r="C259" s="688"/>
      <c r="D259" s="689" t="s">
        <v>43</v>
      </c>
      <c r="E259" s="690"/>
      <c r="F259" s="502">
        <v>1</v>
      </c>
      <c r="G259" s="502" t="s">
        <v>405</v>
      </c>
      <c r="H259" s="502">
        <v>126500</v>
      </c>
      <c r="I259" s="531">
        <v>0</v>
      </c>
      <c r="J259" s="531" t="s">
        <v>405</v>
      </c>
      <c r="K259" s="502">
        <v>0</v>
      </c>
    </row>
    <row r="260" spans="1:11" ht="15" customHeight="1" thickBot="1">
      <c r="A260" s="691" t="s">
        <v>70</v>
      </c>
      <c r="B260" s="692"/>
      <c r="C260" s="693"/>
      <c r="D260" s="691" t="s">
        <v>43</v>
      </c>
      <c r="E260" s="693"/>
      <c r="F260" s="216">
        <f>SUM(F258:F259)</f>
        <v>2</v>
      </c>
      <c r="G260" s="216" t="s">
        <v>405</v>
      </c>
      <c r="H260" s="216">
        <f>SUM(H258:H259)</f>
        <v>165000</v>
      </c>
      <c r="I260" s="254">
        <f>SUM(I258:I259)</f>
        <v>1</v>
      </c>
      <c r="J260" s="255" t="s">
        <v>405</v>
      </c>
      <c r="K260" s="216">
        <f>SUM(K258:K259)</f>
        <v>71000</v>
      </c>
    </row>
    <row r="263" spans="1:11" s="210" customFormat="1" ht="15" customHeight="1">
      <c r="A263" s="553" t="s">
        <v>300</v>
      </c>
      <c r="B263" s="554"/>
      <c r="C263" s="554"/>
      <c r="D263" s="554"/>
      <c r="E263" s="554"/>
      <c r="F263" s="554"/>
      <c r="G263" s="554"/>
      <c r="H263" s="554"/>
      <c r="I263" s="554"/>
      <c r="J263" s="554"/>
      <c r="K263" s="554"/>
    </row>
  </sheetData>
  <mergeCells count="315">
    <mergeCell ref="A18:K18"/>
    <mergeCell ref="A19:K19"/>
    <mergeCell ref="B21:K21"/>
    <mergeCell ref="B22:K22"/>
    <mergeCell ref="B23:K23"/>
    <mergeCell ref="B24:K24"/>
    <mergeCell ref="A4:K4"/>
    <mergeCell ref="A6:K6"/>
    <mergeCell ref="A10:K10"/>
    <mergeCell ref="A11:K11"/>
    <mergeCell ref="A13:K13"/>
    <mergeCell ref="A16:K16"/>
    <mergeCell ref="A33:K33"/>
    <mergeCell ref="A35:K35"/>
    <mergeCell ref="A37:K37"/>
    <mergeCell ref="A39:K39"/>
    <mergeCell ref="A40:K40"/>
    <mergeCell ref="A41:K41"/>
    <mergeCell ref="A25:K25"/>
    <mergeCell ref="A27:K27"/>
    <mergeCell ref="A28:K28"/>
    <mergeCell ref="A30:K30"/>
    <mergeCell ref="A31:K31"/>
    <mergeCell ref="A32:K32"/>
    <mergeCell ref="A52:K52"/>
    <mergeCell ref="A53:K53"/>
    <mergeCell ref="A54:K54"/>
    <mergeCell ref="A56:K56"/>
    <mergeCell ref="A57:K57"/>
    <mergeCell ref="A59:K59"/>
    <mergeCell ref="A42:K42"/>
    <mergeCell ref="A43:K43"/>
    <mergeCell ref="A45:K45"/>
    <mergeCell ref="A47:K47"/>
    <mergeCell ref="A48:K48"/>
    <mergeCell ref="A50:K50"/>
    <mergeCell ref="A71:B71"/>
    <mergeCell ref="A73:K73"/>
    <mergeCell ref="A75:K75"/>
    <mergeCell ref="A77:K77"/>
    <mergeCell ref="A82:K82"/>
    <mergeCell ref="A84:K84"/>
    <mergeCell ref="A61:K61"/>
    <mergeCell ref="A64:K64"/>
    <mergeCell ref="A66:K66"/>
    <mergeCell ref="A68:B68"/>
    <mergeCell ref="A69:B69"/>
    <mergeCell ref="A70:B70"/>
    <mergeCell ref="A93:B95"/>
    <mergeCell ref="C93:D93"/>
    <mergeCell ref="E93:E95"/>
    <mergeCell ref="F93:F95"/>
    <mergeCell ref="G93:G95"/>
    <mergeCell ref="H93:H95"/>
    <mergeCell ref="A87:K87"/>
    <mergeCell ref="A88:K88"/>
    <mergeCell ref="A89:K89"/>
    <mergeCell ref="A91:B92"/>
    <mergeCell ref="C91:D91"/>
    <mergeCell ref="F91:G91"/>
    <mergeCell ref="H91:I91"/>
    <mergeCell ref="J91:K91"/>
    <mergeCell ref="C92:D92"/>
    <mergeCell ref="I93:I95"/>
    <mergeCell ref="C94:D94"/>
    <mergeCell ref="C95:D95"/>
    <mergeCell ref="C96:D96"/>
    <mergeCell ref="E96:E98"/>
    <mergeCell ref="F96:F98"/>
    <mergeCell ref="G96:G98"/>
    <mergeCell ref="H96:H98"/>
    <mergeCell ref="I96:I98"/>
    <mergeCell ref="A96:A101"/>
    <mergeCell ref="A107:G108"/>
    <mergeCell ref="H107:I107"/>
    <mergeCell ref="H108:I108"/>
    <mergeCell ref="C97:D97"/>
    <mergeCell ref="C98:D98"/>
    <mergeCell ref="C99:D99"/>
    <mergeCell ref="E99:E101"/>
    <mergeCell ref="F99:F101"/>
    <mergeCell ref="G99:G101"/>
    <mergeCell ref="H99:H101"/>
    <mergeCell ref="I99:I101"/>
    <mergeCell ref="C100:D100"/>
    <mergeCell ref="C101:D101"/>
    <mergeCell ref="A109:G110"/>
    <mergeCell ref="H109:I109"/>
    <mergeCell ref="H110:I110"/>
    <mergeCell ref="I102:I104"/>
    <mergeCell ref="C103:D103"/>
    <mergeCell ref="C104:D104"/>
    <mergeCell ref="A105:A106"/>
    <mergeCell ref="B105:G106"/>
    <mergeCell ref="H105:I105"/>
    <mergeCell ref="H106:I106"/>
    <mergeCell ref="A102:B104"/>
    <mergeCell ref="C102:D102"/>
    <mergeCell ref="E102:E104"/>
    <mergeCell ref="F102:F104"/>
    <mergeCell ref="G102:G104"/>
    <mergeCell ref="H102:H104"/>
    <mergeCell ref="A116:G116"/>
    <mergeCell ref="H116:I116"/>
    <mergeCell ref="A117:D118"/>
    <mergeCell ref="E117:I117"/>
    <mergeCell ref="E118:I118"/>
    <mergeCell ref="A119:K119"/>
    <mergeCell ref="A111:G112"/>
    <mergeCell ref="H111:I111"/>
    <mergeCell ref="H112:I112"/>
    <mergeCell ref="A113:D115"/>
    <mergeCell ref="E113:I113"/>
    <mergeCell ref="E114:I114"/>
    <mergeCell ref="E115:I115"/>
    <mergeCell ref="A122:K122"/>
    <mergeCell ref="A124:K124"/>
    <mergeCell ref="A132:K132"/>
    <mergeCell ref="A137:A138"/>
    <mergeCell ref="B137:B138"/>
    <mergeCell ref="D137:D138"/>
    <mergeCell ref="F137:G137"/>
    <mergeCell ref="H137:I137"/>
    <mergeCell ref="J137:K137"/>
    <mergeCell ref="D145:D147"/>
    <mergeCell ref="E145:E147"/>
    <mergeCell ref="F145:F147"/>
    <mergeCell ref="A153:G154"/>
    <mergeCell ref="G145:G147"/>
    <mergeCell ref="H145:H147"/>
    <mergeCell ref="I145:I147"/>
    <mergeCell ref="H139:H141"/>
    <mergeCell ref="I139:I141"/>
    <mergeCell ref="A142:A147"/>
    <mergeCell ref="D142:D144"/>
    <mergeCell ref="E142:E144"/>
    <mergeCell ref="F142:F144"/>
    <mergeCell ref="G142:G144"/>
    <mergeCell ref="H142:H144"/>
    <mergeCell ref="I142:I144"/>
    <mergeCell ref="B143:B144"/>
    <mergeCell ref="A139:A141"/>
    <mergeCell ref="B139:B141"/>
    <mergeCell ref="D139:D141"/>
    <mergeCell ref="E139:E141"/>
    <mergeCell ref="F139:F141"/>
    <mergeCell ref="G139:G141"/>
    <mergeCell ref="B146:B147"/>
    <mergeCell ref="G148:G150"/>
    <mergeCell ref="H148:H150"/>
    <mergeCell ref="I148:I150"/>
    <mergeCell ref="A151:A152"/>
    <mergeCell ref="B151:G152"/>
    <mergeCell ref="H151:I151"/>
    <mergeCell ref="H152:I152"/>
    <mergeCell ref="A148:A150"/>
    <mergeCell ref="B148:B150"/>
    <mergeCell ref="D148:D150"/>
    <mergeCell ref="E148:E150"/>
    <mergeCell ref="F148:F150"/>
    <mergeCell ref="A157:G158"/>
    <mergeCell ref="H157:I157"/>
    <mergeCell ref="H158:I158"/>
    <mergeCell ref="A159:D161"/>
    <mergeCell ref="E159:I159"/>
    <mergeCell ref="E160:I160"/>
    <mergeCell ref="E161:I161"/>
    <mergeCell ref="H153:I153"/>
    <mergeCell ref="H154:I154"/>
    <mergeCell ref="A155:G156"/>
    <mergeCell ref="H155:I155"/>
    <mergeCell ref="H156:I156"/>
    <mergeCell ref="A177:K177"/>
    <mergeCell ref="A169:K169"/>
    <mergeCell ref="A171:K171"/>
    <mergeCell ref="A173:K173"/>
    <mergeCell ref="A174:K174"/>
    <mergeCell ref="A175:K175"/>
    <mergeCell ref="A176:K176"/>
    <mergeCell ref="A162:G162"/>
    <mergeCell ref="H162:I162"/>
    <mergeCell ref="A163:D164"/>
    <mergeCell ref="E163:I163"/>
    <mergeCell ref="E164:I164"/>
    <mergeCell ref="A166:K166"/>
    <mergeCell ref="A185:D185"/>
    <mergeCell ref="F185:G185"/>
    <mergeCell ref="A186:D186"/>
    <mergeCell ref="F186:G186"/>
    <mergeCell ref="A187:D187"/>
    <mergeCell ref="F187:G187"/>
    <mergeCell ref="A179:K179"/>
    <mergeCell ref="A181:K181"/>
    <mergeCell ref="A183:D183"/>
    <mergeCell ref="F183:G183"/>
    <mergeCell ref="A184:D184"/>
    <mergeCell ref="F184:G184"/>
    <mergeCell ref="A202:G202"/>
    <mergeCell ref="H202:H204"/>
    <mergeCell ref="I202:I204"/>
    <mergeCell ref="J202:K204"/>
    <mergeCell ref="A203:G203"/>
    <mergeCell ref="A204:G204"/>
    <mergeCell ref="A188:D188"/>
    <mergeCell ref="F188:G188"/>
    <mergeCell ref="J188:K188"/>
    <mergeCell ref="A195:K195"/>
    <mergeCell ref="A198:K198"/>
    <mergeCell ref="A200:K200"/>
    <mergeCell ref="A208:G208"/>
    <mergeCell ref="J208:K208"/>
    <mergeCell ref="A209:G209"/>
    <mergeCell ref="J209:K209"/>
    <mergeCell ref="A210:G210"/>
    <mergeCell ref="J210:K210"/>
    <mergeCell ref="A205:G205"/>
    <mergeCell ref="J205:K205"/>
    <mergeCell ref="A206:G206"/>
    <mergeCell ref="J206:K206"/>
    <mergeCell ref="A207:G207"/>
    <mergeCell ref="J207:K207"/>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44:G244"/>
    <mergeCell ref="J244:K244"/>
    <mergeCell ref="A245:G245"/>
    <mergeCell ref="J245:K245"/>
    <mergeCell ref="A246:G246"/>
    <mergeCell ref="J246:K246"/>
    <mergeCell ref="A241:G241"/>
    <mergeCell ref="J241:K241"/>
    <mergeCell ref="A242:G242"/>
    <mergeCell ref="J242:K242"/>
    <mergeCell ref="A243:G243"/>
    <mergeCell ref="J243:K243"/>
    <mergeCell ref="A250:G250"/>
    <mergeCell ref="J250:K250"/>
    <mergeCell ref="A251:G251"/>
    <mergeCell ref="J251:K251"/>
    <mergeCell ref="A254:K254"/>
    <mergeCell ref="A256:H256"/>
    <mergeCell ref="I256:K256"/>
    <mergeCell ref="A247:G247"/>
    <mergeCell ref="J247:K247"/>
    <mergeCell ref="A248:G248"/>
    <mergeCell ref="J248:K248"/>
    <mergeCell ref="A249:G249"/>
    <mergeCell ref="J249:K249"/>
    <mergeCell ref="A260:C260"/>
    <mergeCell ref="D260:E260"/>
    <mergeCell ref="A263:K263"/>
    <mergeCell ref="A257:C257"/>
    <mergeCell ref="D257:E257"/>
    <mergeCell ref="A258:C258"/>
    <mergeCell ref="D258:E258"/>
    <mergeCell ref="A259:C259"/>
    <mergeCell ref="D259:E25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4"/>
  <sheetViews>
    <sheetView workbookViewId="0">
      <selection activeCell="D181" sqref="D181"/>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088" t="s">
        <v>627</v>
      </c>
      <c r="B4" s="1088"/>
      <c r="C4" s="1088"/>
      <c r="D4" s="1088"/>
      <c r="E4" s="1088"/>
      <c r="F4" s="1088"/>
      <c r="G4" s="1088"/>
      <c r="H4" s="1088"/>
      <c r="I4" s="1088"/>
      <c r="J4" s="1088"/>
      <c r="K4" s="1088"/>
    </row>
    <row r="6" spans="1:11" s="2" customFormat="1" ht="21" customHeight="1">
      <c r="A6" s="1067" t="s">
        <v>702</v>
      </c>
      <c r="B6" s="1068"/>
      <c r="C6" s="1068"/>
      <c r="D6" s="1068"/>
      <c r="E6" s="1068"/>
      <c r="F6" s="1068"/>
      <c r="G6" s="1068"/>
      <c r="H6" s="1068"/>
      <c r="I6" s="1068"/>
      <c r="J6" s="1068"/>
      <c r="K6" s="1068"/>
    </row>
    <row r="10" spans="1:11" ht="18" customHeight="1">
      <c r="A10" s="556" t="s">
        <v>0</v>
      </c>
      <c r="B10" s="556"/>
      <c r="C10" s="556"/>
      <c r="D10" s="556"/>
      <c r="E10" s="556"/>
      <c r="F10" s="556"/>
      <c r="G10" s="556"/>
      <c r="H10" s="556"/>
      <c r="I10" s="556"/>
      <c r="J10" s="556"/>
      <c r="K10" s="556"/>
    </row>
    <row r="11" spans="1:11" ht="26.25" customHeight="1">
      <c r="A11" s="1089" t="s">
        <v>598</v>
      </c>
      <c r="B11" s="1090"/>
      <c r="C11" s="1090"/>
      <c r="D11" s="1090"/>
      <c r="E11" s="1090"/>
      <c r="F11" s="1090"/>
      <c r="G11" s="1090"/>
      <c r="H11" s="1090"/>
      <c r="I11" s="1090"/>
      <c r="J11" s="1090"/>
      <c r="K11" s="1090"/>
    </row>
    <row r="13" spans="1:11" ht="30" customHeight="1">
      <c r="A13" s="555" t="s">
        <v>301</v>
      </c>
      <c r="B13" s="545"/>
      <c r="C13" s="545"/>
      <c r="D13" s="545"/>
      <c r="E13" s="545"/>
      <c r="F13" s="545"/>
      <c r="G13" s="545"/>
      <c r="H13" s="545"/>
      <c r="I13" s="545"/>
      <c r="J13" s="545"/>
      <c r="K13" s="545"/>
    </row>
    <row r="16" spans="1:11" ht="18" customHeight="1">
      <c r="A16" s="556" t="s">
        <v>6</v>
      </c>
      <c r="B16" s="592"/>
      <c r="C16" s="592"/>
      <c r="D16" s="592"/>
      <c r="E16" s="592"/>
      <c r="F16" s="592"/>
      <c r="G16" s="592"/>
      <c r="H16" s="592"/>
      <c r="I16" s="592"/>
      <c r="J16" s="592"/>
      <c r="K16" s="592"/>
    </row>
    <row r="18" spans="1:11" ht="1.5" customHeight="1">
      <c r="A18" s="980" t="s">
        <v>7</v>
      </c>
      <c r="B18" s="592"/>
      <c r="C18" s="592"/>
      <c r="D18" s="592"/>
      <c r="E18" s="592"/>
      <c r="F18" s="592"/>
      <c r="G18" s="592"/>
      <c r="H18" s="592"/>
      <c r="I18" s="592"/>
      <c r="J18" s="592"/>
      <c r="K18" s="592"/>
    </row>
    <row r="19" spans="1:11" ht="12.75" customHeight="1">
      <c r="A19" s="1065" t="s">
        <v>8</v>
      </c>
      <c r="B19" s="1065"/>
      <c r="C19" s="1065"/>
      <c r="D19" s="1065"/>
      <c r="E19" s="1065"/>
      <c r="F19" s="1065"/>
      <c r="G19" s="1065"/>
      <c r="H19" s="1065"/>
      <c r="I19" s="1065"/>
      <c r="J19" s="1065"/>
      <c r="K19" s="1065"/>
    </row>
    <row r="20" spans="1:11" ht="12.75" customHeight="1">
      <c r="A20" s="3"/>
      <c r="B20" s="4"/>
      <c r="C20" s="4"/>
      <c r="D20" s="4"/>
      <c r="E20" s="4"/>
      <c r="F20" s="4"/>
      <c r="G20" s="4"/>
      <c r="H20" s="4"/>
      <c r="I20" s="4"/>
      <c r="J20" s="4"/>
      <c r="K20" s="4"/>
    </row>
    <row r="21" spans="1:11" ht="12.75" customHeight="1">
      <c r="A21" s="2"/>
      <c r="B21" s="1061" t="s">
        <v>9</v>
      </c>
      <c r="C21" s="1061"/>
      <c r="D21" s="1061"/>
      <c r="E21" s="1061"/>
      <c r="F21" s="1061"/>
      <c r="G21" s="1061"/>
      <c r="H21" s="1061"/>
      <c r="I21" s="1061"/>
      <c r="J21" s="1061"/>
      <c r="K21" s="1061"/>
    </row>
    <row r="22" spans="1:11" ht="12.75" customHeight="1">
      <c r="A22" s="2"/>
      <c r="B22" s="1061" t="s">
        <v>10</v>
      </c>
      <c r="C22" s="1061"/>
      <c r="D22" s="1061"/>
      <c r="E22" s="1061"/>
      <c r="F22" s="1061"/>
      <c r="G22" s="1061"/>
      <c r="H22" s="1061"/>
      <c r="I22" s="1061"/>
      <c r="J22" s="1061"/>
      <c r="K22" s="1061"/>
    </row>
    <row r="23" spans="1:11" ht="12.75" customHeight="1">
      <c r="A23" s="2"/>
      <c r="B23" s="1061" t="s">
        <v>11</v>
      </c>
      <c r="C23" s="1061"/>
      <c r="D23" s="1061"/>
      <c r="E23" s="1061"/>
      <c r="F23" s="1061"/>
      <c r="G23" s="1061"/>
      <c r="H23" s="1061"/>
      <c r="I23" s="1061"/>
      <c r="J23" s="1061"/>
      <c r="K23" s="1061"/>
    </row>
    <row r="24" spans="1:11" ht="12.75" customHeight="1">
      <c r="A24" s="2"/>
      <c r="B24" s="1061" t="s">
        <v>12</v>
      </c>
      <c r="C24" s="1061"/>
      <c r="D24" s="1061"/>
      <c r="E24" s="1061"/>
      <c r="F24" s="1061"/>
      <c r="G24" s="1061"/>
      <c r="H24" s="1061"/>
      <c r="I24" s="1061"/>
      <c r="J24" s="1061"/>
      <c r="K24" s="1061"/>
    </row>
    <row r="25" spans="1:11" ht="12.75" customHeight="1">
      <c r="A25" s="1062" t="s">
        <v>13</v>
      </c>
      <c r="B25" s="1063"/>
      <c r="C25" s="1063"/>
      <c r="D25" s="1063"/>
      <c r="E25" s="1063"/>
      <c r="F25" s="1063"/>
      <c r="G25" s="1063"/>
      <c r="H25" s="1063"/>
      <c r="I25" s="1063"/>
      <c r="J25" s="1063"/>
      <c r="K25" s="1063"/>
    </row>
    <row r="26" spans="1:11" ht="12.75" customHeight="1">
      <c r="A26" s="5"/>
      <c r="B26" s="6"/>
      <c r="C26" s="6"/>
      <c r="D26" s="6"/>
      <c r="E26" s="6"/>
      <c r="F26" s="6"/>
      <c r="G26" s="6"/>
      <c r="H26" s="6"/>
      <c r="I26" s="6"/>
      <c r="J26" s="6"/>
      <c r="K26" s="6"/>
    </row>
    <row r="27" spans="1:11" ht="12.75" customHeight="1">
      <c r="A27" s="980" t="s">
        <v>14</v>
      </c>
      <c r="B27" s="592"/>
      <c r="C27" s="592"/>
      <c r="D27" s="592"/>
      <c r="E27" s="592"/>
      <c r="F27" s="592"/>
      <c r="G27" s="592"/>
      <c r="H27" s="592"/>
      <c r="I27" s="592"/>
      <c r="J27" s="592"/>
      <c r="K27" s="592"/>
    </row>
    <row r="28" spans="1:11" ht="12.75" customHeight="1">
      <c r="A28" s="1064" t="s">
        <v>15</v>
      </c>
      <c r="B28" s="1064"/>
      <c r="C28" s="1064"/>
      <c r="D28" s="1064"/>
      <c r="E28" s="1064"/>
      <c r="F28" s="1064"/>
      <c r="G28" s="1064"/>
      <c r="H28" s="1064"/>
      <c r="I28" s="1064"/>
      <c r="J28" s="1064"/>
      <c r="K28" s="1064"/>
    </row>
    <row r="29" spans="1:11" ht="12.75" customHeight="1">
      <c r="A29" s="7"/>
      <c r="B29" s="6"/>
      <c r="C29" s="6"/>
      <c r="D29" s="6"/>
      <c r="E29" s="6"/>
      <c r="F29" s="6"/>
      <c r="G29" s="6"/>
      <c r="H29" s="6"/>
      <c r="I29" s="6"/>
      <c r="J29" s="6"/>
      <c r="K29" s="6"/>
    </row>
    <row r="30" spans="1:11" ht="12.75" customHeight="1">
      <c r="A30" s="1057" t="s">
        <v>16</v>
      </c>
      <c r="B30" s="1058"/>
      <c r="C30" s="1058"/>
      <c r="D30" s="1058"/>
      <c r="E30" s="1058"/>
      <c r="F30" s="1058"/>
      <c r="G30" s="1058"/>
      <c r="H30" s="1058"/>
      <c r="I30" s="1058"/>
      <c r="J30" s="1058"/>
      <c r="K30" s="1058"/>
    </row>
    <row r="31" spans="1:11" ht="12.75" customHeight="1">
      <c r="A31" s="1059" t="s">
        <v>17</v>
      </c>
      <c r="B31" s="1060"/>
      <c r="C31" s="1060"/>
      <c r="D31" s="1060"/>
      <c r="E31" s="1060"/>
      <c r="F31" s="1060"/>
      <c r="G31" s="1060"/>
      <c r="H31" s="1060"/>
      <c r="I31" s="1060"/>
      <c r="J31" s="1060"/>
      <c r="K31" s="1060"/>
    </row>
    <row r="32" spans="1:11" ht="12.75" customHeight="1">
      <c r="A32" s="1057" t="s">
        <v>18</v>
      </c>
      <c r="B32" s="1057"/>
      <c r="C32" s="1057"/>
      <c r="D32" s="1057"/>
      <c r="E32" s="1057"/>
      <c r="F32" s="1057"/>
      <c r="G32" s="1057"/>
      <c r="H32" s="1057"/>
      <c r="I32" s="1057"/>
      <c r="J32" s="1057"/>
      <c r="K32" s="1057"/>
    </row>
    <row r="33" spans="1:11" ht="12.75" customHeight="1">
      <c r="A33" s="1057" t="s">
        <v>19</v>
      </c>
      <c r="B33" s="1057"/>
      <c r="C33" s="1057"/>
      <c r="D33" s="1057"/>
      <c r="E33" s="1057"/>
      <c r="F33" s="1057"/>
      <c r="G33" s="1057"/>
      <c r="H33" s="1057"/>
      <c r="I33" s="1057"/>
      <c r="J33" s="1057"/>
      <c r="K33" s="1057"/>
    </row>
    <row r="34" spans="1:11" ht="12.75" customHeight="1"/>
    <row r="35" spans="1:11" ht="12.75" customHeight="1">
      <c r="A35" s="980" t="s">
        <v>20</v>
      </c>
      <c r="B35" s="592"/>
      <c r="C35" s="592"/>
      <c r="D35" s="592"/>
      <c r="E35" s="592"/>
      <c r="F35" s="592"/>
      <c r="G35" s="592"/>
      <c r="H35" s="592"/>
      <c r="I35" s="592"/>
      <c r="J35" s="592"/>
      <c r="K35" s="592"/>
    </row>
    <row r="36" spans="1:11" ht="12.75" customHeight="1"/>
    <row r="37" spans="1:11" ht="12.75" customHeight="1">
      <c r="A37" s="545" t="s">
        <v>21</v>
      </c>
      <c r="B37" s="545"/>
      <c r="C37" s="545"/>
      <c r="D37" s="545"/>
      <c r="E37" s="545"/>
      <c r="F37" s="545"/>
      <c r="G37" s="545"/>
      <c r="H37" s="545"/>
      <c r="I37" s="545"/>
      <c r="J37" s="545"/>
      <c r="K37" s="545"/>
    </row>
    <row r="38" spans="1:11" ht="12.75" customHeight="1">
      <c r="A38" s="8"/>
      <c r="B38" s="9"/>
      <c r="C38" s="9"/>
      <c r="D38" s="9"/>
      <c r="E38" s="9"/>
      <c r="F38" s="9"/>
      <c r="G38" s="9"/>
      <c r="H38" s="9"/>
      <c r="I38" s="9"/>
      <c r="J38" s="9"/>
      <c r="K38" s="9"/>
    </row>
    <row r="39" spans="1:11" ht="12.75" customHeight="1">
      <c r="A39" s="981" t="s">
        <v>22</v>
      </c>
      <c r="B39" s="545"/>
      <c r="C39" s="545"/>
      <c r="D39" s="545"/>
      <c r="E39" s="545"/>
      <c r="F39" s="545"/>
      <c r="G39" s="545"/>
      <c r="H39" s="545"/>
      <c r="I39" s="545"/>
      <c r="J39" s="545"/>
      <c r="K39" s="545"/>
    </row>
    <row r="40" spans="1:11" ht="12.75" customHeight="1">
      <c r="A40" s="981" t="s">
        <v>23</v>
      </c>
      <c r="B40" s="545"/>
      <c r="C40" s="545"/>
      <c r="D40" s="545"/>
      <c r="E40" s="545"/>
      <c r="F40" s="545"/>
      <c r="G40" s="545"/>
      <c r="H40" s="545"/>
      <c r="I40" s="545"/>
      <c r="J40" s="545"/>
      <c r="K40" s="545"/>
    </row>
    <row r="41" spans="1:11" ht="12.75" customHeight="1">
      <c r="A41" s="981" t="s">
        <v>24</v>
      </c>
      <c r="B41" s="545"/>
      <c r="C41" s="545"/>
      <c r="D41" s="545"/>
      <c r="E41" s="545"/>
      <c r="F41" s="545"/>
      <c r="G41" s="545"/>
      <c r="H41" s="545"/>
      <c r="I41" s="545"/>
      <c r="J41" s="545"/>
      <c r="K41" s="545"/>
    </row>
    <row r="42" spans="1:11" ht="12.75" customHeight="1">
      <c r="A42" s="981" t="s">
        <v>25</v>
      </c>
      <c r="B42" s="545"/>
      <c r="C42" s="545"/>
      <c r="D42" s="545"/>
      <c r="E42" s="545"/>
      <c r="F42" s="545"/>
      <c r="G42" s="545"/>
      <c r="H42" s="545"/>
      <c r="I42" s="545"/>
      <c r="J42" s="545"/>
      <c r="K42" s="545"/>
    </row>
    <row r="43" spans="1:11" ht="12.75" customHeight="1">
      <c r="A43" s="545" t="s">
        <v>26</v>
      </c>
      <c r="B43" s="545"/>
      <c r="C43" s="545"/>
      <c r="D43" s="545"/>
      <c r="E43" s="545"/>
      <c r="F43" s="545"/>
      <c r="G43" s="545"/>
      <c r="H43" s="545"/>
      <c r="I43" s="545"/>
      <c r="J43" s="545"/>
      <c r="K43" s="545"/>
    </row>
    <row r="44" spans="1:11" ht="12.75" customHeight="1">
      <c r="A44" s="8"/>
      <c r="B44" s="9"/>
      <c r="C44" s="9"/>
      <c r="D44" s="9"/>
      <c r="E44" s="9"/>
      <c r="F44" s="9"/>
      <c r="G44" s="9"/>
      <c r="H44" s="9"/>
      <c r="I44" s="9"/>
      <c r="J44" s="9"/>
      <c r="K44" s="9"/>
    </row>
    <row r="45" spans="1:11" ht="12.75" customHeight="1">
      <c r="A45" s="981" t="s">
        <v>27</v>
      </c>
      <c r="B45" s="545"/>
      <c r="C45" s="545"/>
      <c r="D45" s="545"/>
      <c r="E45" s="545"/>
      <c r="F45" s="545"/>
      <c r="G45" s="545"/>
      <c r="H45" s="545"/>
      <c r="I45" s="545"/>
      <c r="J45" s="545"/>
      <c r="K45" s="545"/>
    </row>
    <row r="46" spans="1:11" ht="12.75" customHeight="1"/>
    <row r="47" spans="1:11" ht="12.75" customHeight="1">
      <c r="A47" s="981" t="s">
        <v>28</v>
      </c>
      <c r="B47" s="545"/>
      <c r="C47" s="545"/>
      <c r="D47" s="545"/>
      <c r="E47" s="545"/>
      <c r="F47" s="545"/>
      <c r="G47" s="545"/>
      <c r="H47" s="545"/>
      <c r="I47" s="545"/>
      <c r="J47" s="545"/>
      <c r="K47" s="545"/>
    </row>
    <row r="48" spans="1:11" ht="12.75" customHeight="1">
      <c r="A48" s="981" t="s">
        <v>29</v>
      </c>
      <c r="B48" s="545"/>
      <c r="C48" s="545"/>
      <c r="D48" s="545"/>
      <c r="E48" s="545"/>
      <c r="F48" s="545"/>
      <c r="G48" s="545"/>
      <c r="H48" s="545"/>
      <c r="I48" s="545"/>
      <c r="J48" s="545"/>
      <c r="K48" s="545"/>
    </row>
    <row r="49" spans="1:11" ht="12.75" customHeight="1">
      <c r="A49" s="8"/>
      <c r="B49" s="9"/>
      <c r="C49" s="9"/>
      <c r="D49" s="9"/>
      <c r="E49" s="9"/>
      <c r="F49" s="9"/>
      <c r="G49" s="9"/>
      <c r="H49" s="9"/>
      <c r="I49" s="9"/>
      <c r="J49" s="9"/>
      <c r="K49" s="9"/>
    </row>
    <row r="50" spans="1:11" ht="12.75" customHeight="1">
      <c r="A50" s="981" t="s">
        <v>30</v>
      </c>
      <c r="B50" s="545"/>
      <c r="C50" s="545"/>
      <c r="D50" s="545"/>
      <c r="E50" s="545"/>
      <c r="F50" s="545"/>
      <c r="G50" s="545"/>
      <c r="H50" s="545"/>
      <c r="I50" s="545"/>
      <c r="J50" s="545"/>
      <c r="K50" s="545"/>
    </row>
    <row r="51" spans="1:11" ht="12.75" customHeight="1">
      <c r="A51" s="8"/>
      <c r="B51" s="9"/>
      <c r="C51" s="9"/>
      <c r="D51" s="9"/>
      <c r="E51" s="9"/>
      <c r="F51" s="9"/>
      <c r="G51" s="9"/>
      <c r="H51" s="9"/>
      <c r="I51" s="9"/>
      <c r="J51" s="9"/>
      <c r="K51" s="9"/>
    </row>
    <row r="52" spans="1:11" ht="12.75" customHeight="1">
      <c r="A52" s="981" t="s">
        <v>31</v>
      </c>
      <c r="B52" s="545"/>
      <c r="C52" s="545"/>
      <c r="D52" s="545"/>
      <c r="E52" s="545"/>
      <c r="F52" s="545"/>
      <c r="G52" s="545"/>
      <c r="H52" s="545"/>
      <c r="I52" s="545"/>
      <c r="J52" s="545"/>
      <c r="K52" s="545"/>
    </row>
    <row r="53" spans="1:11" ht="12.75" customHeight="1">
      <c r="A53" s="981" t="s">
        <v>32</v>
      </c>
      <c r="B53" s="545"/>
      <c r="C53" s="545"/>
      <c r="D53" s="545"/>
      <c r="E53" s="545"/>
      <c r="F53" s="545"/>
      <c r="G53" s="545"/>
      <c r="H53" s="545"/>
      <c r="I53" s="545"/>
      <c r="J53" s="545"/>
      <c r="K53" s="545"/>
    </row>
    <row r="54" spans="1:11" ht="12.75" customHeight="1">
      <c r="A54" s="981" t="s">
        <v>33</v>
      </c>
      <c r="B54" s="545"/>
      <c r="C54" s="545"/>
      <c r="D54" s="545"/>
      <c r="E54" s="545"/>
      <c r="F54" s="545"/>
      <c r="G54" s="545"/>
      <c r="H54" s="545"/>
      <c r="I54" s="545"/>
      <c r="J54" s="545"/>
      <c r="K54" s="545"/>
    </row>
    <row r="55" spans="1:11" ht="12.75" customHeight="1"/>
    <row r="56" spans="1:11" ht="12.75" customHeight="1">
      <c r="A56" s="981" t="s">
        <v>34</v>
      </c>
      <c r="B56" s="545"/>
      <c r="C56" s="545"/>
      <c r="D56" s="545"/>
      <c r="E56" s="545"/>
      <c r="F56" s="545"/>
      <c r="G56" s="545"/>
      <c r="H56" s="545"/>
      <c r="I56" s="545"/>
      <c r="J56" s="545"/>
      <c r="K56" s="545"/>
    </row>
    <row r="57" spans="1:11">
      <c r="A57" s="981" t="s">
        <v>35</v>
      </c>
      <c r="B57" s="545"/>
      <c r="C57" s="545"/>
      <c r="D57" s="545"/>
      <c r="E57" s="545"/>
      <c r="F57" s="545"/>
      <c r="G57" s="545"/>
      <c r="H57" s="545"/>
      <c r="I57" s="545"/>
      <c r="J57" s="545"/>
      <c r="K57" s="545"/>
    </row>
    <row r="59" spans="1:11">
      <c r="A59" s="981" t="s">
        <v>36</v>
      </c>
      <c r="B59" s="981"/>
      <c r="C59" s="981"/>
      <c r="D59" s="981"/>
      <c r="E59" s="981"/>
      <c r="F59" s="981"/>
      <c r="G59" s="981"/>
      <c r="H59" s="981"/>
      <c r="I59" s="981"/>
      <c r="J59" s="981"/>
      <c r="K59" s="981"/>
    </row>
    <row r="61" spans="1:11">
      <c r="A61" s="981" t="s">
        <v>37</v>
      </c>
      <c r="B61" s="545"/>
      <c r="C61" s="545"/>
      <c r="D61" s="545"/>
      <c r="E61" s="545"/>
      <c r="F61" s="545"/>
      <c r="G61" s="545"/>
      <c r="H61" s="545"/>
      <c r="I61" s="545"/>
      <c r="J61" s="545"/>
      <c r="K61" s="545"/>
    </row>
    <row r="63" spans="1:11" ht="12.75" customHeight="1">
      <c r="A63" s="8"/>
      <c r="B63" s="9"/>
      <c r="C63" s="9"/>
      <c r="D63" s="9"/>
      <c r="E63" s="9"/>
      <c r="F63" s="9"/>
      <c r="G63" s="9"/>
      <c r="H63" s="9"/>
      <c r="I63" s="9"/>
      <c r="J63" s="9"/>
      <c r="K63" s="9"/>
    </row>
    <row r="64" spans="1:11" s="2" customFormat="1" ht="17.100000000000001" customHeight="1">
      <c r="A64" s="980" t="s">
        <v>599</v>
      </c>
      <c r="B64" s="980"/>
      <c r="C64" s="980"/>
      <c r="D64" s="980"/>
      <c r="E64" s="980"/>
      <c r="F64" s="980"/>
      <c r="G64" s="980"/>
      <c r="H64" s="980"/>
      <c r="I64" s="980"/>
      <c r="J64" s="980"/>
      <c r="K64" s="980"/>
    </row>
    <row r="66" spans="1:11" ht="29.1" customHeight="1">
      <c r="A66" s="545" t="s">
        <v>39</v>
      </c>
      <c r="B66" s="545"/>
      <c r="C66" s="545"/>
      <c r="D66" s="545"/>
      <c r="E66" s="545"/>
      <c r="F66" s="545"/>
      <c r="G66" s="545"/>
      <c r="H66" s="545"/>
      <c r="I66" s="545"/>
      <c r="J66" s="545"/>
      <c r="K66" s="545"/>
    </row>
    <row r="68" spans="1:11" ht="15" customHeight="1">
      <c r="A68" s="981" t="s">
        <v>40</v>
      </c>
      <c r="B68" s="981"/>
      <c r="C68" s="10">
        <f>SUM(C69:C70)</f>
        <v>1000000</v>
      </c>
      <c r="D68" s="9"/>
      <c r="E68" s="9"/>
      <c r="F68" s="9"/>
      <c r="G68" s="9"/>
      <c r="H68" s="9"/>
      <c r="I68" s="9"/>
      <c r="J68" s="9"/>
      <c r="K68" s="9"/>
    </row>
    <row r="69" spans="1:11" ht="15" customHeight="1">
      <c r="A69" s="1087" t="s">
        <v>41</v>
      </c>
      <c r="B69" s="1087"/>
      <c r="C69" s="11">
        <v>1000000</v>
      </c>
    </row>
    <row r="70" spans="1:11" ht="15" customHeight="1">
      <c r="A70" s="1087" t="s">
        <v>42</v>
      </c>
      <c r="B70" s="1087"/>
      <c r="C70" s="11">
        <v>0</v>
      </c>
    </row>
    <row r="71" spans="1:11" ht="15" customHeight="1">
      <c r="A71" s="1149" t="s">
        <v>43</v>
      </c>
      <c r="B71" s="1149"/>
      <c r="C71" s="12" t="s">
        <v>626</v>
      </c>
    </row>
    <row r="73" spans="1:11" ht="29.1" customHeight="1">
      <c r="A73" s="555" t="s">
        <v>788</v>
      </c>
      <c r="B73" s="592"/>
      <c r="C73" s="592"/>
      <c r="D73" s="592"/>
      <c r="E73" s="592"/>
      <c r="F73" s="592"/>
      <c r="G73" s="592"/>
      <c r="H73" s="592"/>
      <c r="I73" s="592"/>
      <c r="J73" s="592"/>
      <c r="K73" s="592"/>
    </row>
    <row r="75" spans="1:11" s="2" customFormat="1" ht="48" customHeight="1">
      <c r="A75" s="980" t="s">
        <v>600</v>
      </c>
      <c r="B75" s="592"/>
      <c r="C75" s="592"/>
      <c r="D75" s="592"/>
      <c r="E75" s="592"/>
      <c r="F75" s="592"/>
      <c r="G75" s="592"/>
      <c r="H75" s="592"/>
      <c r="I75" s="592"/>
      <c r="J75" s="592"/>
      <c r="K75" s="592"/>
    </row>
    <row r="77" spans="1:11" ht="30.75" customHeight="1">
      <c r="A77" s="980" t="s">
        <v>754</v>
      </c>
      <c r="B77" s="592"/>
      <c r="C77" s="592"/>
      <c r="D77" s="592"/>
      <c r="E77" s="592"/>
      <c r="F77" s="592"/>
      <c r="G77" s="592"/>
      <c r="H77" s="592"/>
      <c r="I77" s="592"/>
      <c r="J77" s="592"/>
      <c r="K77" s="592"/>
    </row>
    <row r="82" spans="1:11" ht="17.100000000000001" customHeight="1">
      <c r="A82" s="980" t="s">
        <v>709</v>
      </c>
      <c r="B82" s="592"/>
      <c r="C82" s="592"/>
      <c r="D82" s="592"/>
      <c r="E82" s="592"/>
      <c r="F82" s="592"/>
      <c r="G82" s="592"/>
      <c r="H82" s="592"/>
      <c r="I82" s="592"/>
      <c r="J82" s="592"/>
      <c r="K82" s="592"/>
    </row>
    <row r="84" spans="1:11" ht="30.75" customHeight="1">
      <c r="A84" s="1078" t="s">
        <v>601</v>
      </c>
      <c r="B84" s="592"/>
      <c r="C84" s="592"/>
      <c r="D84" s="592"/>
      <c r="E84" s="592"/>
      <c r="F84" s="592"/>
      <c r="G84" s="592"/>
      <c r="H84" s="592"/>
      <c r="I84" s="592"/>
      <c r="J84" s="592"/>
      <c r="K84" s="592"/>
    </row>
    <row r="87" spans="1:11" ht="17.100000000000001" customHeight="1">
      <c r="A87" s="655" t="s">
        <v>209</v>
      </c>
      <c r="B87" s="655"/>
      <c r="C87" s="655"/>
      <c r="D87" s="655"/>
      <c r="E87" s="655"/>
      <c r="F87" s="655"/>
      <c r="G87" s="655"/>
      <c r="H87" s="655"/>
      <c r="I87" s="655"/>
      <c r="J87" s="655"/>
      <c r="K87" s="655"/>
    </row>
    <row r="88" spans="1:11" ht="17.100000000000001" customHeight="1">
      <c r="A88" s="655" t="s">
        <v>710</v>
      </c>
      <c r="B88" s="655"/>
      <c r="C88" s="655"/>
      <c r="D88" s="655"/>
      <c r="E88" s="655"/>
      <c r="F88" s="655"/>
      <c r="G88" s="655"/>
      <c r="H88" s="655"/>
      <c r="I88" s="655"/>
      <c r="J88" s="655"/>
      <c r="K88" s="655"/>
    </row>
    <row r="89" spans="1:11" ht="17.100000000000001" customHeight="1">
      <c r="A89" s="655" t="s">
        <v>233</v>
      </c>
      <c r="B89" s="655"/>
      <c r="C89" s="655"/>
      <c r="D89" s="655"/>
      <c r="E89" s="655"/>
      <c r="F89" s="655"/>
      <c r="G89" s="655"/>
      <c r="H89" s="655"/>
      <c r="I89" s="655"/>
      <c r="J89" s="655"/>
      <c r="K89" s="655"/>
    </row>
    <row r="90" spans="1:11" ht="15" customHeight="1" thickBot="1">
      <c r="A90" s="85"/>
      <c r="B90" s="85"/>
      <c r="C90" s="86"/>
      <c r="D90" s="86"/>
      <c r="E90" s="87"/>
      <c r="F90" s="86"/>
      <c r="G90" s="87"/>
      <c r="H90" s="87"/>
      <c r="I90" s="87"/>
      <c r="J90" s="88"/>
      <c r="K90" s="88" t="s">
        <v>211</v>
      </c>
    </row>
    <row r="91" spans="1:11" s="90" customFormat="1" ht="40.5" customHeight="1">
      <c r="A91" s="959" t="s">
        <v>212</v>
      </c>
      <c r="B91" s="603"/>
      <c r="C91" s="959" t="s">
        <v>213</v>
      </c>
      <c r="D91" s="558"/>
      <c r="E91" s="89" t="s">
        <v>214</v>
      </c>
      <c r="F91" s="659" t="s">
        <v>215</v>
      </c>
      <c r="G91" s="609"/>
      <c r="H91" s="659" t="s">
        <v>711</v>
      </c>
      <c r="I91" s="660"/>
      <c r="J91" s="659" t="s">
        <v>712</v>
      </c>
      <c r="K91" s="660"/>
    </row>
    <row r="92" spans="1:11" s="90" customFormat="1" ht="18" customHeight="1" thickBot="1">
      <c r="A92" s="605"/>
      <c r="B92" s="606"/>
      <c r="C92" s="960" t="s">
        <v>218</v>
      </c>
      <c r="D92" s="560"/>
      <c r="E92" s="91" t="s">
        <v>70</v>
      </c>
      <c r="F92" s="92" t="s">
        <v>219</v>
      </c>
      <c r="G92" s="91" t="s">
        <v>70</v>
      </c>
      <c r="H92" s="92" t="s">
        <v>219</v>
      </c>
      <c r="I92" s="91" t="s">
        <v>70</v>
      </c>
      <c r="J92" s="92" t="s">
        <v>219</v>
      </c>
      <c r="K92" s="91" t="s">
        <v>70</v>
      </c>
    </row>
    <row r="93" spans="1:11" s="83" customFormat="1" ht="21" customHeight="1">
      <c r="A93" s="947" t="s">
        <v>738</v>
      </c>
      <c r="B93" s="948"/>
      <c r="C93" s="951" t="s">
        <v>41</v>
      </c>
      <c r="D93" s="929"/>
      <c r="E93" s="645">
        <f t="shared" ref="E93:K101" si="0">E139</f>
        <v>1</v>
      </c>
      <c r="F93" s="787">
        <f t="shared" si="0"/>
        <v>0</v>
      </c>
      <c r="G93" s="645">
        <f t="shared" si="0"/>
        <v>1000</v>
      </c>
      <c r="H93" s="787">
        <f t="shared" si="0"/>
        <v>0</v>
      </c>
      <c r="I93" s="645">
        <f t="shared" si="0"/>
        <v>0</v>
      </c>
      <c r="J93" s="93">
        <f t="shared" si="0"/>
        <v>0</v>
      </c>
      <c r="K93" s="94">
        <f t="shared" si="0"/>
        <v>1700</v>
      </c>
    </row>
    <row r="94" spans="1:11" s="83" customFormat="1" ht="21" customHeight="1">
      <c r="A94" s="953"/>
      <c r="B94" s="954"/>
      <c r="C94" s="955" t="s">
        <v>42</v>
      </c>
      <c r="D94" s="917"/>
      <c r="E94" s="786"/>
      <c r="F94" s="788"/>
      <c r="G94" s="786"/>
      <c r="H94" s="788"/>
      <c r="I94" s="786"/>
      <c r="J94" s="164">
        <f t="shared" si="0"/>
        <v>0</v>
      </c>
      <c r="K94" s="165">
        <f t="shared" si="0"/>
        <v>3150</v>
      </c>
    </row>
    <row r="95" spans="1:11" s="123" customFormat="1" ht="21" customHeight="1" thickBot="1">
      <c r="A95" s="949"/>
      <c r="B95" s="950"/>
      <c r="C95" s="952" t="s">
        <v>43</v>
      </c>
      <c r="D95" s="919"/>
      <c r="E95" s="646"/>
      <c r="F95" s="789"/>
      <c r="G95" s="646"/>
      <c r="H95" s="789"/>
      <c r="I95" s="646"/>
      <c r="J95" s="121" t="str">
        <f t="shared" si="0"/>
        <v>(0)</v>
      </c>
      <c r="K95" s="166" t="str">
        <f t="shared" si="0"/>
        <v>(167)</v>
      </c>
    </row>
    <row r="96" spans="1:11" s="83" customFormat="1" ht="17.100000000000001" customHeight="1">
      <c r="A96" s="647" t="s">
        <v>220</v>
      </c>
      <c r="B96" s="97" t="s">
        <v>221</v>
      </c>
      <c r="C96" s="930" t="s">
        <v>41</v>
      </c>
      <c r="D96" s="929"/>
      <c r="E96" s="653">
        <f>E142</f>
        <v>0</v>
      </c>
      <c r="F96" s="778">
        <f>F142</f>
        <v>0</v>
      </c>
      <c r="G96" s="1134">
        <f>G142</f>
        <v>803</v>
      </c>
      <c r="H96" s="778">
        <f>H142</f>
        <v>0</v>
      </c>
      <c r="I96" s="1134">
        <f>I142</f>
        <v>0</v>
      </c>
      <c r="J96" s="106">
        <f t="shared" si="0"/>
        <v>0</v>
      </c>
      <c r="K96" s="107">
        <f t="shared" si="0"/>
        <v>803</v>
      </c>
    </row>
    <row r="97" spans="1:11" s="83" customFormat="1" ht="17.100000000000001" customHeight="1">
      <c r="A97" s="782"/>
      <c r="B97" s="125" t="s">
        <v>222</v>
      </c>
      <c r="C97" s="968" t="s">
        <v>42</v>
      </c>
      <c r="D97" s="969"/>
      <c r="E97" s="775"/>
      <c r="F97" s="779"/>
      <c r="G97" s="1135"/>
      <c r="H97" s="779"/>
      <c r="I97" s="1135"/>
      <c r="J97" s="152">
        <f t="shared" si="0"/>
        <v>0</v>
      </c>
      <c r="K97" s="174">
        <f t="shared" si="0"/>
        <v>0</v>
      </c>
    </row>
    <row r="98" spans="1:11" s="123" customFormat="1" ht="17.100000000000001" customHeight="1" thickBot="1">
      <c r="A98" s="648"/>
      <c r="B98" s="126"/>
      <c r="C98" s="921" t="s">
        <v>43</v>
      </c>
      <c r="D98" s="919"/>
      <c r="E98" s="654"/>
      <c r="F98" s="780"/>
      <c r="G98" s="1136"/>
      <c r="H98" s="780"/>
      <c r="I98" s="1136"/>
      <c r="J98" s="127" t="str">
        <f t="shared" si="0"/>
        <v>(0)</v>
      </c>
      <c r="K98" s="175" t="str">
        <f t="shared" si="0"/>
        <v>(0)</v>
      </c>
    </row>
    <row r="99" spans="1:11" s="83" customFormat="1" ht="17.100000000000001" customHeight="1">
      <c r="A99" s="649"/>
      <c r="B99" s="97" t="s">
        <v>223</v>
      </c>
      <c r="C99" s="930" t="s">
        <v>41</v>
      </c>
      <c r="D99" s="929"/>
      <c r="E99" s="653">
        <f>E145</f>
        <v>0</v>
      </c>
      <c r="F99" s="778">
        <f>F145</f>
        <v>0</v>
      </c>
      <c r="G99" s="653">
        <f>G145</f>
        <v>150</v>
      </c>
      <c r="H99" s="778">
        <f>H145</f>
        <v>0</v>
      </c>
      <c r="I99" s="653">
        <f>I145</f>
        <v>0</v>
      </c>
      <c r="J99" s="106">
        <f t="shared" si="0"/>
        <v>0</v>
      </c>
      <c r="K99" s="107">
        <f t="shared" si="0"/>
        <v>0</v>
      </c>
    </row>
    <row r="100" spans="1:11" s="83" customFormat="1" ht="17.100000000000001" customHeight="1">
      <c r="A100" s="649"/>
      <c r="B100" s="125" t="s">
        <v>224</v>
      </c>
      <c r="C100" s="967" t="s">
        <v>42</v>
      </c>
      <c r="D100" s="917"/>
      <c r="E100" s="775"/>
      <c r="F100" s="779"/>
      <c r="G100" s="775"/>
      <c r="H100" s="779"/>
      <c r="I100" s="775"/>
      <c r="J100" s="152">
        <f t="shared" si="0"/>
        <v>0</v>
      </c>
      <c r="K100" s="174">
        <f t="shared" si="0"/>
        <v>150</v>
      </c>
    </row>
    <row r="101" spans="1:11" s="123" customFormat="1" ht="17.100000000000001" customHeight="1" thickBot="1">
      <c r="A101" s="650"/>
      <c r="B101" s="129"/>
      <c r="C101" s="921" t="s">
        <v>43</v>
      </c>
      <c r="D101" s="919"/>
      <c r="E101" s="654"/>
      <c r="F101" s="780"/>
      <c r="G101" s="654"/>
      <c r="H101" s="780"/>
      <c r="I101" s="654"/>
      <c r="J101" s="127" t="str">
        <f t="shared" si="0"/>
        <v>(0)</v>
      </c>
      <c r="K101" s="175" t="str">
        <f t="shared" si="0"/>
        <v>(0)</v>
      </c>
    </row>
    <row r="102" spans="1:11" s="83" customFormat="1" ht="21" customHeight="1">
      <c r="A102" s="922" t="s">
        <v>762</v>
      </c>
      <c r="B102" s="925"/>
      <c r="C102" s="928" t="s">
        <v>41</v>
      </c>
      <c r="D102" s="929"/>
      <c r="E102" s="772">
        <f t="shared" ref="E102:K102" si="1">(E93+E96)-E99</f>
        <v>1</v>
      </c>
      <c r="F102" s="758">
        <f t="shared" si="1"/>
        <v>0</v>
      </c>
      <c r="G102" s="772">
        <f t="shared" si="1"/>
        <v>1653</v>
      </c>
      <c r="H102" s="758">
        <f t="shared" si="1"/>
        <v>0</v>
      </c>
      <c r="I102" s="772">
        <f t="shared" si="1"/>
        <v>0</v>
      </c>
      <c r="J102" s="109">
        <f t="shared" si="1"/>
        <v>0</v>
      </c>
      <c r="K102" s="110">
        <f t="shared" si="1"/>
        <v>2503</v>
      </c>
    </row>
    <row r="103" spans="1:11" s="83" customFormat="1" ht="21" customHeight="1">
      <c r="A103" s="924"/>
      <c r="B103" s="925"/>
      <c r="C103" s="916" t="s">
        <v>42</v>
      </c>
      <c r="D103" s="917"/>
      <c r="E103" s="773"/>
      <c r="F103" s="759"/>
      <c r="G103" s="773"/>
      <c r="H103" s="759"/>
      <c r="I103" s="773"/>
      <c r="J103" s="130">
        <f>(J94+J97)-J100</f>
        <v>0</v>
      </c>
      <c r="K103" s="131">
        <f>(K94+K97)-K100</f>
        <v>3000</v>
      </c>
    </row>
    <row r="104" spans="1:11" s="123" customFormat="1" ht="21" customHeight="1" thickBot="1">
      <c r="A104" s="926"/>
      <c r="B104" s="927"/>
      <c r="C104" s="918" t="s">
        <v>43</v>
      </c>
      <c r="D104" s="919"/>
      <c r="E104" s="774"/>
      <c r="F104" s="760"/>
      <c r="G104" s="774"/>
      <c r="H104" s="760"/>
      <c r="I104" s="774"/>
      <c r="J104" s="132" t="s">
        <v>234</v>
      </c>
      <c r="K104" s="133" t="s">
        <v>619</v>
      </c>
    </row>
    <row r="105" spans="1:11" s="83" customFormat="1" ht="15" customHeight="1">
      <c r="A105" s="635" t="s">
        <v>225</v>
      </c>
      <c r="B105" s="637"/>
      <c r="C105" s="638"/>
      <c r="D105" s="638"/>
      <c r="E105" s="638"/>
      <c r="F105" s="638"/>
      <c r="G105" s="639"/>
      <c r="H105" s="608" t="s">
        <v>41</v>
      </c>
      <c r="I105" s="609"/>
      <c r="J105" s="106">
        <f>J151</f>
        <v>0</v>
      </c>
      <c r="K105" s="107">
        <f>K151</f>
        <v>0</v>
      </c>
    </row>
    <row r="106" spans="1:11" s="83" customFormat="1" ht="15" customHeight="1" thickBot="1">
      <c r="A106" s="636"/>
      <c r="B106" s="640"/>
      <c r="C106" s="640"/>
      <c r="D106" s="640"/>
      <c r="E106" s="640"/>
      <c r="F106" s="640"/>
      <c r="G106" s="641"/>
      <c r="H106" s="610" t="s">
        <v>42</v>
      </c>
      <c r="I106" s="611"/>
      <c r="J106" s="104">
        <f>J152</f>
        <v>0</v>
      </c>
      <c r="K106" s="105">
        <f>K152</f>
        <v>0</v>
      </c>
    </row>
    <row r="107" spans="1:11" s="113" customFormat="1" ht="17.100000000000001" customHeight="1">
      <c r="A107" s="602" t="s">
        <v>227</v>
      </c>
      <c r="B107" s="603"/>
      <c r="C107" s="603"/>
      <c r="D107" s="603"/>
      <c r="E107" s="603"/>
      <c r="F107" s="603"/>
      <c r="G107" s="604"/>
      <c r="H107" s="608" t="s">
        <v>41</v>
      </c>
      <c r="I107" s="609"/>
      <c r="J107" s="106">
        <f>J102-J105</f>
        <v>0</v>
      </c>
      <c r="K107" s="107">
        <f>K102-K105</f>
        <v>2503</v>
      </c>
    </row>
    <row r="108" spans="1:11" s="113" customFormat="1" ht="17.100000000000001" customHeight="1" thickBot="1">
      <c r="A108" s="605"/>
      <c r="B108" s="606"/>
      <c r="C108" s="606"/>
      <c r="D108" s="606"/>
      <c r="E108" s="606"/>
      <c r="F108" s="606"/>
      <c r="G108" s="607"/>
      <c r="H108" s="610" t="s">
        <v>42</v>
      </c>
      <c r="I108" s="611"/>
      <c r="J108" s="104">
        <f>J103-J106</f>
        <v>0</v>
      </c>
      <c r="K108" s="105">
        <f>K103-K106</f>
        <v>3000</v>
      </c>
    </row>
    <row r="109" spans="1:11" s="113" customFormat="1" ht="17.100000000000001" customHeight="1">
      <c r="A109" s="602" t="s">
        <v>713</v>
      </c>
      <c r="B109" s="603"/>
      <c r="C109" s="603"/>
      <c r="D109" s="603"/>
      <c r="E109" s="603"/>
      <c r="F109" s="603"/>
      <c r="G109" s="604"/>
      <c r="H109" s="608" t="s">
        <v>41</v>
      </c>
      <c r="I109" s="609"/>
      <c r="J109" s="106">
        <f>J155</f>
        <v>0</v>
      </c>
      <c r="K109" s="107">
        <f>K155</f>
        <v>2435</v>
      </c>
    </row>
    <row r="110" spans="1:11" s="113" customFormat="1" ht="17.100000000000001" customHeight="1" thickBot="1">
      <c r="A110" s="605"/>
      <c r="B110" s="606"/>
      <c r="C110" s="606"/>
      <c r="D110" s="606"/>
      <c r="E110" s="606"/>
      <c r="F110" s="606"/>
      <c r="G110" s="607"/>
      <c r="H110" s="610" t="s">
        <v>42</v>
      </c>
      <c r="I110" s="611"/>
      <c r="J110" s="104">
        <f>J156</f>
        <v>0</v>
      </c>
      <c r="K110" s="105">
        <f>K156</f>
        <v>1149</v>
      </c>
    </row>
    <row r="111" spans="1:11" s="113" customFormat="1" ht="17.100000000000001" customHeight="1">
      <c r="A111" s="602" t="s">
        <v>228</v>
      </c>
      <c r="B111" s="603"/>
      <c r="C111" s="603"/>
      <c r="D111" s="603"/>
      <c r="E111" s="603"/>
      <c r="F111" s="603"/>
      <c r="G111" s="604"/>
      <c r="H111" s="608" t="s">
        <v>41</v>
      </c>
      <c r="I111" s="609"/>
      <c r="J111" s="106">
        <f>J107-J109</f>
        <v>0</v>
      </c>
      <c r="K111" s="107">
        <f>K107-K109</f>
        <v>68</v>
      </c>
    </row>
    <row r="112" spans="1:11" s="113" customFormat="1" ht="17.100000000000001" customHeight="1" thickBot="1">
      <c r="A112" s="605"/>
      <c r="B112" s="606"/>
      <c r="C112" s="606"/>
      <c r="D112" s="606"/>
      <c r="E112" s="606"/>
      <c r="F112" s="606"/>
      <c r="G112" s="607"/>
      <c r="H112" s="610" t="s">
        <v>42</v>
      </c>
      <c r="I112" s="611"/>
      <c r="J112" s="104">
        <f>J108-J110</f>
        <v>0</v>
      </c>
      <c r="K112" s="105">
        <f>K108-K110</f>
        <v>1851</v>
      </c>
    </row>
    <row r="113" spans="1:11" s="113" customFormat="1" ht="17.100000000000001" customHeight="1">
      <c r="A113" s="612" t="s">
        <v>714</v>
      </c>
      <c r="B113" s="603"/>
      <c r="C113" s="603"/>
      <c r="D113" s="613"/>
      <c r="E113" s="618" t="s">
        <v>229</v>
      </c>
      <c r="F113" s="619"/>
      <c r="G113" s="619"/>
      <c r="H113" s="619"/>
      <c r="I113" s="620"/>
      <c r="J113" s="114">
        <v>0</v>
      </c>
      <c r="K113" s="115">
        <f>(K109+K110)/(K93+K94)*100</f>
        <v>73.896907216494839</v>
      </c>
    </row>
    <row r="114" spans="1:11" s="113" customFormat="1" ht="17.100000000000001" customHeight="1">
      <c r="A114" s="614"/>
      <c r="B114" s="615"/>
      <c r="C114" s="615"/>
      <c r="D114" s="616"/>
      <c r="E114" s="621" t="s">
        <v>230</v>
      </c>
      <c r="F114" s="622"/>
      <c r="G114" s="622"/>
      <c r="H114" s="622"/>
      <c r="I114" s="623"/>
      <c r="J114" s="116">
        <v>0</v>
      </c>
      <c r="K114" s="117">
        <f>(K109+K110)/(K102+K103)*100</f>
        <v>65.128111938942396</v>
      </c>
    </row>
    <row r="115" spans="1:11" s="113" customFormat="1" ht="17.100000000000001" customHeight="1" thickBot="1">
      <c r="A115" s="605"/>
      <c r="B115" s="606"/>
      <c r="C115" s="606"/>
      <c r="D115" s="617"/>
      <c r="E115" s="624" t="s">
        <v>231</v>
      </c>
      <c r="F115" s="625"/>
      <c r="G115" s="625"/>
      <c r="H115" s="625"/>
      <c r="I115" s="626"/>
      <c r="J115" s="118">
        <v>0</v>
      </c>
      <c r="K115" s="119">
        <f>(K109+K110)/(K107+K108)*100</f>
        <v>65.128111938942396</v>
      </c>
    </row>
    <row r="116" spans="1:11" s="113" customFormat="1" ht="33.950000000000003" customHeight="1" thickBot="1">
      <c r="A116" s="748" t="s">
        <v>715</v>
      </c>
      <c r="B116" s="749"/>
      <c r="C116" s="749"/>
      <c r="D116" s="749"/>
      <c r="E116" s="749"/>
      <c r="F116" s="749"/>
      <c r="G116" s="750"/>
      <c r="H116" s="751" t="s">
        <v>43</v>
      </c>
      <c r="I116" s="752"/>
      <c r="J116" s="136" t="str">
        <f>J162</f>
        <v>(0)</v>
      </c>
      <c r="K116" s="532" t="s">
        <v>777</v>
      </c>
    </row>
    <row r="117" spans="1:11" s="113" customFormat="1" ht="17.100000000000001" customHeight="1">
      <c r="A117" s="612" t="s">
        <v>716</v>
      </c>
      <c r="B117" s="603"/>
      <c r="C117" s="603"/>
      <c r="D117" s="613"/>
      <c r="E117" s="618" t="s">
        <v>240</v>
      </c>
      <c r="F117" s="619"/>
      <c r="G117" s="619"/>
      <c r="H117" s="619"/>
      <c r="I117" s="620"/>
      <c r="J117" s="138" t="str">
        <f>J163</f>
        <v>(0)</v>
      </c>
      <c r="K117" s="533" t="s">
        <v>787</v>
      </c>
    </row>
    <row r="118" spans="1:11" s="113" customFormat="1" ht="17.100000000000001" customHeight="1" thickBot="1">
      <c r="A118" s="753"/>
      <c r="B118" s="754"/>
      <c r="C118" s="754"/>
      <c r="D118" s="617"/>
      <c r="E118" s="755" t="s">
        <v>237</v>
      </c>
      <c r="F118" s="756"/>
      <c r="G118" s="756"/>
      <c r="H118" s="756"/>
      <c r="I118" s="757"/>
      <c r="J118" s="140" t="str">
        <f>J164</f>
        <v>(0)</v>
      </c>
      <c r="K118" s="534" t="s">
        <v>787</v>
      </c>
    </row>
    <row r="119" spans="1:11" s="113" customFormat="1" ht="18.75" customHeight="1">
      <c r="A119" s="965" t="s">
        <v>241</v>
      </c>
      <c r="B119" s="590"/>
      <c r="C119" s="590"/>
      <c r="D119" s="590"/>
      <c r="E119" s="590"/>
      <c r="F119" s="590"/>
      <c r="G119" s="590"/>
      <c r="H119" s="590"/>
      <c r="I119" s="590"/>
      <c r="J119" s="590"/>
      <c r="K119" s="966"/>
    </row>
    <row r="120" spans="1:11" s="113" customFormat="1" ht="12.75" customHeight="1">
      <c r="A120" s="142"/>
      <c r="B120" s="143"/>
      <c r="C120" s="143"/>
      <c r="D120" s="143"/>
      <c r="E120" s="143"/>
      <c r="F120" s="143"/>
      <c r="G120" s="143"/>
      <c r="H120" s="143"/>
      <c r="I120" s="143"/>
      <c r="J120" s="143"/>
      <c r="K120" s="144"/>
    </row>
    <row r="121" spans="1:11" s="113" customFormat="1" ht="12.75" customHeight="1">
      <c r="A121" s="142"/>
      <c r="B121" s="143"/>
      <c r="C121" s="143"/>
      <c r="D121" s="143"/>
      <c r="E121" s="143"/>
      <c r="F121" s="143"/>
      <c r="G121" s="143"/>
      <c r="H121" s="143"/>
      <c r="I121" s="143"/>
      <c r="J121" s="143"/>
      <c r="K121" s="144"/>
    </row>
    <row r="122" spans="1:11" s="113" customFormat="1" ht="18.75" customHeight="1" thickBot="1">
      <c r="A122" s="962" t="s">
        <v>242</v>
      </c>
      <c r="B122" s="963"/>
      <c r="C122" s="963"/>
      <c r="D122" s="963"/>
      <c r="E122" s="963"/>
      <c r="F122" s="963"/>
      <c r="G122" s="963"/>
      <c r="H122" s="963"/>
      <c r="I122" s="963"/>
      <c r="J122" s="963"/>
      <c r="K122" s="964"/>
    </row>
    <row r="123" spans="1:11" s="113" customFormat="1" ht="12.75" customHeight="1">
      <c r="A123" s="145"/>
      <c r="B123" s="143"/>
      <c r="C123" s="143"/>
      <c r="D123" s="143"/>
      <c r="E123" s="143"/>
      <c r="F123" s="143"/>
      <c r="G123" s="143"/>
      <c r="H123" s="143"/>
      <c r="I123" s="143"/>
      <c r="J123" s="143"/>
      <c r="K123" s="146"/>
    </row>
    <row r="124" spans="1:11" ht="29.1" customHeight="1">
      <c r="A124" s="555" t="s">
        <v>788</v>
      </c>
      <c r="B124" s="592"/>
      <c r="C124" s="592"/>
      <c r="D124" s="592"/>
      <c r="E124" s="592"/>
      <c r="F124" s="592"/>
      <c r="G124" s="592"/>
      <c r="H124" s="592"/>
      <c r="I124" s="592"/>
      <c r="J124" s="592"/>
      <c r="K124" s="592"/>
    </row>
    <row r="125" spans="1:11" s="113" customFormat="1" ht="12.75" customHeight="1">
      <c r="A125" s="274"/>
      <c r="B125" s="143"/>
      <c r="C125" s="143"/>
      <c r="D125" s="143"/>
      <c r="E125" s="143"/>
      <c r="F125" s="143"/>
      <c r="G125" s="143"/>
      <c r="H125" s="143"/>
      <c r="I125" s="143"/>
      <c r="J125" s="143"/>
      <c r="K125" s="146"/>
    </row>
    <row r="126" spans="1:11" s="113" customFormat="1" ht="12.75" customHeight="1">
      <c r="A126" s="274"/>
      <c r="B126" s="143"/>
      <c r="C126" s="143"/>
      <c r="D126" s="143"/>
      <c r="E126" s="143"/>
      <c r="F126" s="143"/>
      <c r="G126" s="143"/>
      <c r="H126" s="143"/>
      <c r="I126" s="143"/>
      <c r="J126" s="143"/>
      <c r="K126" s="146"/>
    </row>
    <row r="127" spans="1:11" s="113" customFormat="1" ht="12.75" customHeight="1">
      <c r="A127" s="274"/>
      <c r="B127" s="143"/>
      <c r="C127" s="143"/>
      <c r="D127" s="143"/>
      <c r="E127" s="143"/>
      <c r="F127" s="143"/>
      <c r="G127" s="143"/>
      <c r="H127" s="143"/>
      <c r="I127" s="143"/>
      <c r="J127" s="143"/>
      <c r="K127" s="146"/>
    </row>
    <row r="128" spans="1:11" s="113" customFormat="1" ht="12.75" customHeight="1">
      <c r="A128" s="274"/>
      <c r="B128" s="143"/>
      <c r="C128" s="143"/>
      <c r="D128" s="143"/>
      <c r="E128" s="143"/>
      <c r="F128" s="143"/>
      <c r="G128" s="143"/>
      <c r="H128" s="143"/>
      <c r="I128" s="143"/>
      <c r="J128" s="143"/>
      <c r="K128" s="146"/>
    </row>
    <row r="129" spans="1:11" s="113" customFormat="1" ht="12.75" customHeight="1">
      <c r="A129" s="274"/>
      <c r="B129" s="143"/>
      <c r="C129" s="143"/>
      <c r="D129" s="143"/>
      <c r="E129" s="143"/>
      <c r="F129" s="143"/>
      <c r="G129" s="143"/>
      <c r="H129" s="143"/>
      <c r="I129" s="143"/>
      <c r="J129" s="143"/>
      <c r="K129" s="146"/>
    </row>
    <row r="130" spans="1:11" s="113" customFormat="1" ht="12.75" customHeight="1">
      <c r="A130" s="274"/>
      <c r="B130" s="143"/>
      <c r="C130" s="143"/>
      <c r="D130" s="143"/>
      <c r="E130" s="143"/>
      <c r="F130" s="143"/>
      <c r="G130" s="143"/>
      <c r="H130" s="143"/>
      <c r="I130" s="143"/>
      <c r="J130" s="143"/>
      <c r="K130" s="146"/>
    </row>
    <row r="131" spans="1:11" s="113" customFormat="1" ht="12.75" customHeight="1">
      <c r="A131" s="274"/>
      <c r="B131" s="143"/>
      <c r="C131" s="143"/>
      <c r="D131" s="143"/>
      <c r="E131" s="143"/>
      <c r="F131" s="143"/>
      <c r="G131" s="143"/>
      <c r="H131" s="143"/>
      <c r="I131" s="143"/>
      <c r="J131" s="143"/>
      <c r="K131" s="146"/>
    </row>
    <row r="132" spans="1:11" ht="57.75" customHeight="1">
      <c r="A132" s="1078" t="s">
        <v>602</v>
      </c>
      <c r="B132" s="592"/>
      <c r="C132" s="592"/>
      <c r="D132" s="592"/>
      <c r="E132" s="592"/>
      <c r="F132" s="592"/>
      <c r="G132" s="592"/>
      <c r="H132" s="592"/>
      <c r="I132" s="592"/>
      <c r="J132" s="592"/>
      <c r="K132" s="592"/>
    </row>
    <row r="136" spans="1:11" ht="15" customHeight="1" thickBot="1">
      <c r="A136" s="85"/>
      <c r="B136" s="85"/>
      <c r="C136" s="86"/>
      <c r="D136" s="86"/>
      <c r="E136" s="87"/>
      <c r="F136" s="86"/>
      <c r="G136" s="87"/>
      <c r="H136" s="87"/>
      <c r="I136" s="87"/>
      <c r="J136" s="88"/>
      <c r="K136" s="88" t="s">
        <v>211</v>
      </c>
    </row>
    <row r="137" spans="1:11" s="90" customFormat="1" ht="40.5" customHeight="1">
      <c r="A137" s="656" t="s">
        <v>258</v>
      </c>
      <c r="B137" s="658" t="s">
        <v>259</v>
      </c>
      <c r="C137" s="182" t="s">
        <v>213</v>
      </c>
      <c r="D137" s="656" t="s">
        <v>260</v>
      </c>
      <c r="E137" s="89" t="s">
        <v>214</v>
      </c>
      <c r="F137" s="659" t="s">
        <v>215</v>
      </c>
      <c r="G137" s="609"/>
      <c r="H137" s="659" t="s">
        <v>711</v>
      </c>
      <c r="I137" s="660"/>
      <c r="J137" s="659" t="s">
        <v>712</v>
      </c>
      <c r="K137" s="660"/>
    </row>
    <row r="138" spans="1:11" s="90" customFormat="1" ht="18" customHeight="1" thickBot="1">
      <c r="A138" s="578"/>
      <c r="B138" s="560"/>
      <c r="C138" s="183" t="s">
        <v>218</v>
      </c>
      <c r="D138" s="578"/>
      <c r="E138" s="91" t="s">
        <v>70</v>
      </c>
      <c r="F138" s="92" t="s">
        <v>219</v>
      </c>
      <c r="G138" s="91" t="s">
        <v>70</v>
      </c>
      <c r="H138" s="92" t="s">
        <v>219</v>
      </c>
      <c r="I138" s="91" t="s">
        <v>70</v>
      </c>
      <c r="J138" s="92" t="s">
        <v>219</v>
      </c>
      <c r="K138" s="91" t="s">
        <v>70</v>
      </c>
    </row>
    <row r="139" spans="1:11" s="83" customFormat="1" ht="21" customHeight="1">
      <c r="A139" s="642" t="s">
        <v>764</v>
      </c>
      <c r="B139" s="1085" t="s">
        <v>401</v>
      </c>
      <c r="C139" s="184" t="s">
        <v>41</v>
      </c>
      <c r="D139" s="644" t="s">
        <v>718</v>
      </c>
      <c r="E139" s="645">
        <v>1</v>
      </c>
      <c r="F139" s="787">
        <v>0</v>
      </c>
      <c r="G139" s="645">
        <v>1000</v>
      </c>
      <c r="H139" s="787">
        <v>0</v>
      </c>
      <c r="I139" s="790">
        <v>0</v>
      </c>
      <c r="J139" s="93">
        <v>0</v>
      </c>
      <c r="K139" s="484">
        <v>1700</v>
      </c>
    </row>
    <row r="140" spans="1:11" s="83" customFormat="1" ht="21" customHeight="1">
      <c r="A140" s="783"/>
      <c r="B140" s="1159"/>
      <c r="C140" s="185" t="s">
        <v>42</v>
      </c>
      <c r="D140" s="785"/>
      <c r="E140" s="786"/>
      <c r="F140" s="788"/>
      <c r="G140" s="786"/>
      <c r="H140" s="788"/>
      <c r="I140" s="791"/>
      <c r="J140" s="164">
        <v>0</v>
      </c>
      <c r="K140" s="486">
        <v>3150</v>
      </c>
    </row>
    <row r="141" spans="1:11" s="83" customFormat="1" ht="21" customHeight="1" thickBot="1">
      <c r="A141" s="628"/>
      <c r="B141" s="560"/>
      <c r="C141" s="186" t="s">
        <v>43</v>
      </c>
      <c r="D141" s="578"/>
      <c r="E141" s="646"/>
      <c r="F141" s="789"/>
      <c r="G141" s="646"/>
      <c r="H141" s="789"/>
      <c r="I141" s="792"/>
      <c r="J141" s="187" t="s">
        <v>234</v>
      </c>
      <c r="K141" s="188" t="s">
        <v>728</v>
      </c>
    </row>
    <row r="142" spans="1:11" s="83" customFormat="1" ht="17.100000000000001" customHeight="1">
      <c r="A142" s="647" t="s">
        <v>220</v>
      </c>
      <c r="B142" s="97" t="s">
        <v>221</v>
      </c>
      <c r="C142" s="189" t="s">
        <v>41</v>
      </c>
      <c r="D142" s="651" t="s">
        <v>264</v>
      </c>
      <c r="E142" s="653">
        <v>0</v>
      </c>
      <c r="F142" s="778">
        <v>0</v>
      </c>
      <c r="G142" s="653">
        <v>803</v>
      </c>
      <c r="H142" s="778">
        <v>0</v>
      </c>
      <c r="I142" s="653">
        <v>0</v>
      </c>
      <c r="J142" s="106">
        <v>0</v>
      </c>
      <c r="K142" s="107">
        <v>803</v>
      </c>
    </row>
    <row r="143" spans="1:11" s="83" customFormat="1" ht="17.100000000000001" customHeight="1">
      <c r="A143" s="782"/>
      <c r="B143" s="776" t="s">
        <v>222</v>
      </c>
      <c r="C143" s="190" t="s">
        <v>42</v>
      </c>
      <c r="D143" s="777"/>
      <c r="E143" s="775"/>
      <c r="F143" s="779"/>
      <c r="G143" s="775"/>
      <c r="H143" s="779"/>
      <c r="I143" s="775"/>
      <c r="J143" s="152">
        <v>0</v>
      </c>
      <c r="K143" s="174">
        <v>0</v>
      </c>
    </row>
    <row r="144" spans="1:11" s="83" customFormat="1" ht="17.100000000000001" customHeight="1" thickBot="1">
      <c r="A144" s="648"/>
      <c r="B144" s="578"/>
      <c r="C144" s="191" t="s">
        <v>43</v>
      </c>
      <c r="D144" s="652"/>
      <c r="E144" s="654"/>
      <c r="F144" s="780"/>
      <c r="G144" s="654"/>
      <c r="H144" s="780"/>
      <c r="I144" s="654"/>
      <c r="J144" s="192" t="s">
        <v>234</v>
      </c>
      <c r="K144" s="193" t="s">
        <v>234</v>
      </c>
    </row>
    <row r="145" spans="1:11" s="83" customFormat="1" ht="17.100000000000001" customHeight="1">
      <c r="A145" s="649"/>
      <c r="B145" s="97" t="s">
        <v>223</v>
      </c>
      <c r="C145" s="194" t="s">
        <v>41</v>
      </c>
      <c r="D145" s="651" t="s">
        <v>264</v>
      </c>
      <c r="E145" s="653">
        <v>0</v>
      </c>
      <c r="F145" s="778">
        <v>0</v>
      </c>
      <c r="G145" s="653">
        <v>150</v>
      </c>
      <c r="H145" s="778">
        <v>0</v>
      </c>
      <c r="I145" s="653">
        <v>0</v>
      </c>
      <c r="J145" s="106">
        <v>0</v>
      </c>
      <c r="K145" s="107">
        <v>0</v>
      </c>
    </row>
    <row r="146" spans="1:11" s="83" customFormat="1" ht="17.100000000000001" customHeight="1">
      <c r="A146" s="649"/>
      <c r="B146" s="776" t="s">
        <v>224</v>
      </c>
      <c r="C146" s="195" t="s">
        <v>42</v>
      </c>
      <c r="D146" s="777"/>
      <c r="E146" s="775"/>
      <c r="F146" s="779"/>
      <c r="G146" s="775"/>
      <c r="H146" s="779"/>
      <c r="I146" s="775"/>
      <c r="J146" s="152">
        <v>0</v>
      </c>
      <c r="K146" s="174">
        <v>150</v>
      </c>
    </row>
    <row r="147" spans="1:11" s="123" customFormat="1" ht="17.100000000000001" customHeight="1" thickBot="1">
      <c r="A147" s="650"/>
      <c r="B147" s="781"/>
      <c r="C147" s="129" t="s">
        <v>43</v>
      </c>
      <c r="D147" s="652"/>
      <c r="E147" s="654"/>
      <c r="F147" s="780"/>
      <c r="G147" s="654"/>
      <c r="H147" s="780"/>
      <c r="I147" s="654"/>
      <c r="J147" s="192" t="s">
        <v>234</v>
      </c>
      <c r="K147" s="193" t="s">
        <v>234</v>
      </c>
    </row>
    <row r="148" spans="1:11" s="83" customFormat="1" ht="21" customHeight="1">
      <c r="A148" s="627" t="s">
        <v>764</v>
      </c>
      <c r="B148" s="1156" t="s">
        <v>401</v>
      </c>
      <c r="C148" s="196" t="s">
        <v>41</v>
      </c>
      <c r="D148" s="631" t="s">
        <v>718</v>
      </c>
      <c r="E148" s="772">
        <f t="shared" ref="E148:J148" si="2">(E139+E142)-E145</f>
        <v>1</v>
      </c>
      <c r="F148" s="758">
        <f t="shared" si="2"/>
        <v>0</v>
      </c>
      <c r="G148" s="772">
        <f t="shared" si="2"/>
        <v>1653</v>
      </c>
      <c r="H148" s="758">
        <f t="shared" si="2"/>
        <v>0</v>
      </c>
      <c r="I148" s="761">
        <f t="shared" si="2"/>
        <v>0</v>
      </c>
      <c r="J148" s="109">
        <f t="shared" si="2"/>
        <v>0</v>
      </c>
      <c r="K148" s="110">
        <f>(K139+K142)-K145</f>
        <v>2503</v>
      </c>
    </row>
    <row r="149" spans="1:11" s="83" customFormat="1" ht="21" customHeight="1">
      <c r="A149" s="769"/>
      <c r="B149" s="1157"/>
      <c r="C149" s="197" t="s">
        <v>42</v>
      </c>
      <c r="D149" s="771"/>
      <c r="E149" s="773"/>
      <c r="F149" s="759"/>
      <c r="G149" s="773"/>
      <c r="H149" s="759"/>
      <c r="I149" s="762"/>
      <c r="J149" s="130">
        <f>(J140+J143)-J146</f>
        <v>0</v>
      </c>
      <c r="K149" s="131">
        <f>(K140+K143)-K146</f>
        <v>3000</v>
      </c>
    </row>
    <row r="150" spans="1:11" s="83" customFormat="1" ht="21" customHeight="1" thickBot="1">
      <c r="A150" s="628"/>
      <c r="B150" s="1158"/>
      <c r="C150" s="198" t="s">
        <v>43</v>
      </c>
      <c r="D150" s="578"/>
      <c r="E150" s="774"/>
      <c r="F150" s="760"/>
      <c r="G150" s="774"/>
      <c r="H150" s="760"/>
      <c r="I150" s="763"/>
      <c r="J150" s="132" t="s">
        <v>234</v>
      </c>
      <c r="K150" s="133" t="str">
        <f>K141</f>
        <v>(167)</v>
      </c>
    </row>
    <row r="151" spans="1:11" s="83" customFormat="1" ht="16.5" customHeight="1">
      <c r="A151" s="635" t="s">
        <v>225</v>
      </c>
      <c r="B151" s="764"/>
      <c r="C151" s="637"/>
      <c r="D151" s="637"/>
      <c r="E151" s="637"/>
      <c r="F151" s="637"/>
      <c r="G151" s="765"/>
      <c r="H151" s="608" t="s">
        <v>41</v>
      </c>
      <c r="I151" s="609"/>
      <c r="J151" s="106">
        <v>0</v>
      </c>
      <c r="K151" s="107">
        <v>0</v>
      </c>
    </row>
    <row r="152" spans="1:11" s="83" customFormat="1" ht="17.100000000000001" customHeight="1" thickBot="1">
      <c r="A152" s="636"/>
      <c r="B152" s="766"/>
      <c r="C152" s="767"/>
      <c r="D152" s="767"/>
      <c r="E152" s="767"/>
      <c r="F152" s="767"/>
      <c r="G152" s="768"/>
      <c r="H152" s="610" t="s">
        <v>42</v>
      </c>
      <c r="I152" s="611"/>
      <c r="J152" s="104">
        <v>0</v>
      </c>
      <c r="K152" s="105">
        <v>0</v>
      </c>
    </row>
    <row r="153" spans="1:11" s="113" customFormat="1" ht="17.100000000000001" customHeight="1">
      <c r="A153" s="602" t="s">
        <v>227</v>
      </c>
      <c r="B153" s="603"/>
      <c r="C153" s="603"/>
      <c r="D153" s="603"/>
      <c r="E153" s="603"/>
      <c r="F153" s="603"/>
      <c r="G153" s="604"/>
      <c r="H153" s="608" t="s">
        <v>41</v>
      </c>
      <c r="I153" s="609"/>
      <c r="J153" s="106">
        <f>J148-J151</f>
        <v>0</v>
      </c>
      <c r="K153" s="107">
        <f>K148-K151</f>
        <v>2503</v>
      </c>
    </row>
    <row r="154" spans="1:11" s="113" customFormat="1" ht="17.100000000000001" customHeight="1" thickBot="1">
      <c r="A154" s="605"/>
      <c r="B154" s="606"/>
      <c r="C154" s="606"/>
      <c r="D154" s="606"/>
      <c r="E154" s="606"/>
      <c r="F154" s="606"/>
      <c r="G154" s="607"/>
      <c r="H154" s="610" t="s">
        <v>42</v>
      </c>
      <c r="I154" s="611"/>
      <c r="J154" s="104">
        <f>J149-J152</f>
        <v>0</v>
      </c>
      <c r="K154" s="105">
        <f>K149-K152</f>
        <v>3000</v>
      </c>
    </row>
    <row r="155" spans="1:11" s="113" customFormat="1" ht="17.100000000000001" customHeight="1">
      <c r="A155" s="602" t="s">
        <v>713</v>
      </c>
      <c r="B155" s="603"/>
      <c r="C155" s="603"/>
      <c r="D155" s="603"/>
      <c r="E155" s="603"/>
      <c r="F155" s="603"/>
      <c r="G155" s="604"/>
      <c r="H155" s="608" t="s">
        <v>41</v>
      </c>
      <c r="I155" s="609"/>
      <c r="J155" s="106">
        <v>0</v>
      </c>
      <c r="K155" s="107">
        <v>2435</v>
      </c>
    </row>
    <row r="156" spans="1:11" s="113" customFormat="1" ht="17.100000000000001" customHeight="1" thickBot="1">
      <c r="A156" s="605"/>
      <c r="B156" s="606"/>
      <c r="C156" s="606"/>
      <c r="D156" s="606"/>
      <c r="E156" s="606"/>
      <c r="F156" s="606"/>
      <c r="G156" s="607"/>
      <c r="H156" s="610" t="s">
        <v>42</v>
      </c>
      <c r="I156" s="611"/>
      <c r="J156" s="104">
        <v>0</v>
      </c>
      <c r="K156" s="105">
        <v>1149</v>
      </c>
    </row>
    <row r="157" spans="1:11" s="113" customFormat="1" ht="17.100000000000001" customHeight="1">
      <c r="A157" s="602" t="s">
        <v>228</v>
      </c>
      <c r="B157" s="603"/>
      <c r="C157" s="603"/>
      <c r="D157" s="603"/>
      <c r="E157" s="603"/>
      <c r="F157" s="603"/>
      <c r="G157" s="604"/>
      <c r="H157" s="608" t="s">
        <v>41</v>
      </c>
      <c r="I157" s="609"/>
      <c r="J157" s="106">
        <f>J153-J155</f>
        <v>0</v>
      </c>
      <c r="K157" s="107">
        <f>K153-K155</f>
        <v>68</v>
      </c>
    </row>
    <row r="158" spans="1:11" s="113" customFormat="1" ht="17.100000000000001" customHeight="1" thickBot="1">
      <c r="A158" s="605"/>
      <c r="B158" s="606"/>
      <c r="C158" s="606"/>
      <c r="D158" s="606"/>
      <c r="E158" s="606"/>
      <c r="F158" s="606"/>
      <c r="G158" s="607"/>
      <c r="H158" s="610" t="s">
        <v>42</v>
      </c>
      <c r="I158" s="611"/>
      <c r="J158" s="104">
        <f>J154-J156</f>
        <v>0</v>
      </c>
      <c r="K158" s="105">
        <f>K154-K156</f>
        <v>1851</v>
      </c>
    </row>
    <row r="159" spans="1:11" s="113" customFormat="1" ht="17.100000000000001" customHeight="1">
      <c r="A159" s="612" t="s">
        <v>714</v>
      </c>
      <c r="B159" s="603"/>
      <c r="C159" s="603"/>
      <c r="D159" s="613"/>
      <c r="E159" s="618" t="s">
        <v>229</v>
      </c>
      <c r="F159" s="619"/>
      <c r="G159" s="619"/>
      <c r="H159" s="619"/>
      <c r="I159" s="620"/>
      <c r="J159" s="114">
        <v>0</v>
      </c>
      <c r="K159" s="115">
        <f>(K155+K156)/(K139+K140)*100</f>
        <v>73.896907216494839</v>
      </c>
    </row>
    <row r="160" spans="1:11" s="113" customFormat="1" ht="17.100000000000001" customHeight="1">
      <c r="A160" s="614"/>
      <c r="B160" s="615"/>
      <c r="C160" s="615"/>
      <c r="D160" s="616"/>
      <c r="E160" s="621" t="s">
        <v>230</v>
      </c>
      <c r="F160" s="622"/>
      <c r="G160" s="622"/>
      <c r="H160" s="622"/>
      <c r="I160" s="623"/>
      <c r="J160" s="116">
        <v>0</v>
      </c>
      <c r="K160" s="117">
        <f>(K155+K156)/(K148+K149)*100</f>
        <v>65.128111938942396</v>
      </c>
    </row>
    <row r="161" spans="1:12" s="113" customFormat="1" ht="17.100000000000001" customHeight="1" thickBot="1">
      <c r="A161" s="605"/>
      <c r="B161" s="606"/>
      <c r="C161" s="606"/>
      <c r="D161" s="617"/>
      <c r="E161" s="624" t="s">
        <v>231</v>
      </c>
      <c r="F161" s="625"/>
      <c r="G161" s="625"/>
      <c r="H161" s="625"/>
      <c r="I161" s="626"/>
      <c r="J161" s="118">
        <v>0</v>
      </c>
      <c r="K161" s="119">
        <f>(K155+K156)/(K153+K154)*100</f>
        <v>65.128111938942396</v>
      </c>
    </row>
    <row r="162" spans="1:12" s="113" customFormat="1" ht="33.950000000000003" customHeight="1" thickBot="1">
      <c r="A162" s="748" t="s">
        <v>715</v>
      </c>
      <c r="B162" s="749"/>
      <c r="C162" s="749"/>
      <c r="D162" s="749"/>
      <c r="E162" s="749"/>
      <c r="F162" s="749"/>
      <c r="G162" s="750"/>
      <c r="H162" s="751" t="s">
        <v>43</v>
      </c>
      <c r="I162" s="752"/>
      <c r="J162" s="535" t="s">
        <v>234</v>
      </c>
      <c r="K162" s="532" t="s">
        <v>777</v>
      </c>
    </row>
    <row r="163" spans="1:12" s="113" customFormat="1" ht="17.100000000000001" customHeight="1">
      <c r="A163" s="612" t="s">
        <v>716</v>
      </c>
      <c r="B163" s="603"/>
      <c r="C163" s="603"/>
      <c r="D163" s="613"/>
      <c r="E163" s="618" t="s">
        <v>240</v>
      </c>
      <c r="F163" s="619"/>
      <c r="G163" s="619"/>
      <c r="H163" s="619"/>
      <c r="I163" s="620"/>
      <c r="J163" s="536" t="s">
        <v>234</v>
      </c>
      <c r="K163" s="533" t="s">
        <v>787</v>
      </c>
    </row>
    <row r="164" spans="1:12" s="113" customFormat="1" ht="17.100000000000001" customHeight="1" thickBot="1">
      <c r="A164" s="753"/>
      <c r="B164" s="754"/>
      <c r="C164" s="754"/>
      <c r="D164" s="617"/>
      <c r="E164" s="755" t="s">
        <v>237</v>
      </c>
      <c r="F164" s="756"/>
      <c r="G164" s="756"/>
      <c r="H164" s="756"/>
      <c r="I164" s="757"/>
      <c r="J164" s="537" t="s">
        <v>234</v>
      </c>
      <c r="K164" s="534" t="s">
        <v>787</v>
      </c>
    </row>
    <row r="165" spans="1:12" s="113" customFormat="1" ht="12.75" customHeight="1">
      <c r="A165" s="202"/>
      <c r="B165" s="202"/>
      <c r="C165" s="202"/>
      <c r="D165" s="203"/>
      <c r="E165" s="204"/>
      <c r="F165" s="204"/>
      <c r="G165" s="204"/>
      <c r="H165" s="204"/>
      <c r="I165" s="204"/>
      <c r="J165" s="205"/>
      <c r="K165" s="206"/>
    </row>
    <row r="166" spans="1:12" ht="29.1" customHeight="1">
      <c r="A166" s="555" t="s">
        <v>788</v>
      </c>
      <c r="B166" s="592"/>
      <c r="C166" s="592"/>
      <c r="D166" s="592"/>
      <c r="E166" s="592"/>
      <c r="F166" s="592"/>
      <c r="G166" s="592"/>
      <c r="H166" s="592"/>
      <c r="I166" s="592"/>
      <c r="J166" s="592"/>
      <c r="K166" s="592"/>
    </row>
    <row r="167" spans="1:12" s="113" customFormat="1" ht="12.75" customHeight="1">
      <c r="A167" s="202"/>
      <c r="B167" s="202"/>
      <c r="C167" s="202"/>
      <c r="D167" s="203"/>
      <c r="E167" s="204"/>
      <c r="F167" s="204"/>
      <c r="G167" s="204"/>
      <c r="H167" s="204"/>
      <c r="I167" s="204"/>
      <c r="J167" s="205"/>
      <c r="K167" s="206"/>
    </row>
    <row r="168" spans="1:12" s="210" customFormat="1" ht="15" customHeight="1">
      <c r="A168" s="207"/>
      <c r="B168" s="143"/>
      <c r="C168" s="143"/>
      <c r="D168" s="143"/>
      <c r="E168" s="143"/>
      <c r="F168" s="143"/>
      <c r="G168" s="143"/>
      <c r="H168" s="143"/>
      <c r="I168" s="143"/>
      <c r="J168" s="143"/>
      <c r="K168" s="146"/>
    </row>
    <row r="169" spans="1:12" s="113" customFormat="1" ht="12.75" customHeight="1">
      <c r="A169" s="553" t="s">
        <v>765</v>
      </c>
      <c r="B169" s="554"/>
      <c r="C169" s="554"/>
      <c r="D169" s="554"/>
      <c r="E169" s="554"/>
      <c r="F169" s="554"/>
      <c r="G169" s="554"/>
      <c r="H169" s="554"/>
      <c r="I169" s="554"/>
      <c r="J169" s="554"/>
      <c r="K169" s="554"/>
    </row>
    <row r="170" spans="1:12" s="113" customFormat="1" ht="15" customHeight="1">
      <c r="A170" s="207"/>
      <c r="B170" s="143"/>
      <c r="C170" s="143"/>
      <c r="D170" s="143"/>
      <c r="E170" s="143"/>
      <c r="F170" s="143"/>
      <c r="G170" s="143"/>
      <c r="H170" s="143"/>
      <c r="I170" s="143"/>
      <c r="J170" s="143"/>
      <c r="K170" s="146"/>
    </row>
    <row r="171" spans="1:12" s="113" customFormat="1" ht="12.75" customHeight="1">
      <c r="A171" s="599" t="s">
        <v>266</v>
      </c>
      <c r="B171" s="590"/>
      <c r="C171" s="590"/>
      <c r="D171" s="590"/>
      <c r="E171" s="590"/>
      <c r="F171" s="590"/>
      <c r="G171" s="590"/>
      <c r="H171" s="590"/>
      <c r="I171" s="590"/>
      <c r="J171" s="590"/>
      <c r="K171" s="590"/>
    </row>
    <row r="172" spans="1:12" s="113" customFormat="1" ht="12.75" customHeight="1">
      <c r="A172" s="207"/>
      <c r="B172" s="143"/>
      <c r="C172" s="143"/>
      <c r="D172" s="143"/>
      <c r="E172" s="143"/>
      <c r="F172" s="143"/>
      <c r="G172" s="143"/>
      <c r="H172" s="143"/>
      <c r="I172" s="143"/>
      <c r="J172" s="143"/>
      <c r="K172" s="146"/>
    </row>
    <row r="173" spans="1:12" s="113" customFormat="1" ht="57.75" customHeight="1">
      <c r="A173" s="601" t="s">
        <v>808</v>
      </c>
      <c r="B173" s="746"/>
      <c r="C173" s="746"/>
      <c r="D173" s="746"/>
      <c r="E173" s="746"/>
      <c r="F173" s="746"/>
      <c r="G173" s="746"/>
      <c r="H173" s="746"/>
      <c r="I173" s="746"/>
      <c r="J173" s="746"/>
      <c r="K173" s="746"/>
      <c r="L173" s="538"/>
    </row>
    <row r="174" spans="1:12" s="113" customFormat="1" ht="45" customHeight="1">
      <c r="A174" s="601" t="s">
        <v>809</v>
      </c>
      <c r="B174" s="746"/>
      <c r="C174" s="746"/>
      <c r="D174" s="746"/>
      <c r="E174" s="746"/>
      <c r="F174" s="746"/>
      <c r="G174" s="746"/>
      <c r="H174" s="746"/>
      <c r="I174" s="746"/>
      <c r="J174" s="746"/>
      <c r="K174" s="746"/>
      <c r="L174" s="538"/>
    </row>
    <row r="175" spans="1:12" s="113" customFormat="1" ht="50.25" customHeight="1">
      <c r="A175" s="747" t="s">
        <v>810</v>
      </c>
      <c r="B175" s="747"/>
      <c r="C175" s="747"/>
      <c r="D175" s="747"/>
      <c r="E175" s="747"/>
      <c r="F175" s="747"/>
      <c r="G175" s="747"/>
      <c r="H175" s="747"/>
      <c r="I175" s="747"/>
      <c r="J175" s="747"/>
      <c r="K175" s="747"/>
      <c r="L175" s="538"/>
    </row>
    <row r="176" spans="1:12" s="113" customFormat="1" ht="41.25" customHeight="1">
      <c r="A176" s="747" t="s">
        <v>811</v>
      </c>
      <c r="B176" s="747"/>
      <c r="C176" s="747"/>
      <c r="D176" s="747"/>
      <c r="E176" s="747"/>
      <c r="F176" s="747"/>
      <c r="G176" s="747"/>
      <c r="H176" s="747"/>
      <c r="I176" s="747"/>
      <c r="J176" s="747"/>
      <c r="K176" s="747"/>
      <c r="L176" s="538"/>
    </row>
    <row r="177" spans="1:12" s="113" customFormat="1" ht="48.75" customHeight="1">
      <c r="A177" s="588" t="s">
        <v>812</v>
      </c>
      <c r="B177" s="588"/>
      <c r="C177" s="588"/>
      <c r="D177" s="588"/>
      <c r="E177" s="588"/>
      <c r="F177" s="588"/>
      <c r="G177" s="588"/>
      <c r="H177" s="588"/>
      <c r="I177" s="588"/>
      <c r="J177" s="588"/>
      <c r="K177" s="588"/>
      <c r="L177" s="538"/>
    </row>
    <row r="178" spans="1:12" s="113" customFormat="1" ht="12.75" customHeight="1">
      <c r="A178" s="588"/>
      <c r="B178" s="588"/>
      <c r="C178" s="588"/>
      <c r="D178" s="588"/>
      <c r="E178" s="588"/>
      <c r="F178" s="588"/>
      <c r="G178" s="588"/>
      <c r="H178" s="588"/>
      <c r="I178" s="588"/>
      <c r="J178" s="588"/>
      <c r="K178" s="588"/>
      <c r="L178" s="281"/>
    </row>
    <row r="179" spans="1:12" s="113" customFormat="1" ht="12.75" customHeight="1">
      <c r="A179" s="207"/>
      <c r="B179" s="143"/>
      <c r="C179" s="143"/>
      <c r="D179" s="143"/>
      <c r="E179" s="143"/>
      <c r="F179" s="143"/>
      <c r="G179" s="143"/>
      <c r="H179" s="143"/>
      <c r="I179" s="143"/>
      <c r="J179" s="143"/>
      <c r="K179" s="146"/>
    </row>
    <row r="180" spans="1:12" s="113" customFormat="1" ht="12.75" customHeight="1">
      <c r="A180" s="599" t="s">
        <v>268</v>
      </c>
      <c r="B180" s="600"/>
      <c r="C180" s="600"/>
      <c r="D180" s="600"/>
      <c r="E180" s="600"/>
      <c r="F180" s="600"/>
      <c r="G180" s="600"/>
      <c r="H180" s="600"/>
      <c r="I180" s="600"/>
      <c r="J180" s="600"/>
      <c r="K180" s="600"/>
    </row>
    <row r="181" spans="1:12" s="113" customFormat="1" ht="12.75" customHeight="1">
      <c r="A181" s="207"/>
      <c r="B181" s="143"/>
      <c r="C181" s="143"/>
      <c r="D181" s="143"/>
      <c r="E181" s="143"/>
      <c r="F181" s="143"/>
      <c r="G181" s="143"/>
      <c r="H181" s="143"/>
      <c r="I181" s="143"/>
      <c r="J181" s="143"/>
      <c r="K181" s="146"/>
    </row>
    <row r="182" spans="1:12" s="113" customFormat="1" ht="15" customHeight="1">
      <c r="A182" s="591" t="s">
        <v>269</v>
      </c>
      <c r="B182" s="591"/>
      <c r="C182" s="591"/>
      <c r="D182" s="591"/>
      <c r="E182" s="591"/>
      <c r="F182" s="591"/>
      <c r="G182" s="591"/>
      <c r="H182" s="591"/>
      <c r="I182" s="591"/>
      <c r="J182" s="591"/>
      <c r="K182" s="591"/>
    </row>
    <row r="183" spans="1:12" s="113" customFormat="1" ht="15" customHeight="1">
      <c r="A183" s="145"/>
      <c r="B183" s="143"/>
      <c r="C183" s="143"/>
      <c r="D183" s="143"/>
      <c r="E183" s="143"/>
      <c r="F183" s="143"/>
      <c r="G183" s="143"/>
      <c r="H183" s="143"/>
      <c r="I183" s="143"/>
      <c r="J183" s="143"/>
      <c r="K183" s="146"/>
    </row>
    <row r="184" spans="1:12" s="113" customFormat="1" ht="15" customHeight="1">
      <c r="A184" s="593" t="s">
        <v>270</v>
      </c>
      <c r="B184" s="592"/>
      <c r="C184" s="592"/>
      <c r="D184" s="592"/>
      <c r="E184" s="208" t="s">
        <v>271</v>
      </c>
      <c r="F184" s="598"/>
      <c r="G184" s="598"/>
      <c r="H184" s="4"/>
      <c r="I184" s="4"/>
      <c r="J184" s="143"/>
      <c r="K184" s="146"/>
    </row>
    <row r="185" spans="1:12" s="113" customFormat="1" ht="15" customHeight="1">
      <c r="A185" s="593" t="s">
        <v>272</v>
      </c>
      <c r="B185" s="592"/>
      <c r="C185" s="592"/>
      <c r="D185" s="592"/>
      <c r="E185" s="208" t="s">
        <v>271</v>
      </c>
      <c r="F185" s="594">
        <v>1485521.44</v>
      </c>
      <c r="G185" s="594"/>
      <c r="H185" s="4"/>
      <c r="I185" s="4"/>
      <c r="J185" s="143"/>
      <c r="K185" s="146"/>
    </row>
    <row r="186" spans="1:12" s="113" customFormat="1" ht="15" customHeight="1">
      <c r="A186" s="593" t="s">
        <v>273</v>
      </c>
      <c r="B186" s="592"/>
      <c r="C186" s="592"/>
      <c r="D186" s="592"/>
      <c r="E186" s="208" t="s">
        <v>271</v>
      </c>
      <c r="F186" s="594">
        <v>0</v>
      </c>
      <c r="G186" s="594"/>
      <c r="H186" s="4"/>
      <c r="I186" s="4"/>
      <c r="J186" s="143"/>
      <c r="K186" s="146"/>
    </row>
    <row r="187" spans="1:12" s="113" customFormat="1" ht="15" customHeight="1">
      <c r="A187" s="593" t="s">
        <v>275</v>
      </c>
      <c r="B187" s="592"/>
      <c r="C187" s="592"/>
      <c r="D187" s="592"/>
      <c r="E187" s="208" t="s">
        <v>271</v>
      </c>
      <c r="F187" s="594">
        <v>0</v>
      </c>
      <c r="G187" s="594"/>
      <c r="H187" s="4"/>
      <c r="I187" s="4"/>
      <c r="J187" s="143"/>
      <c r="K187" s="146"/>
    </row>
    <row r="188" spans="1:12" s="113" customFormat="1" ht="15" customHeight="1">
      <c r="A188" s="593" t="s">
        <v>276</v>
      </c>
      <c r="B188" s="592"/>
      <c r="C188" s="592"/>
      <c r="D188" s="592"/>
      <c r="E188" s="208" t="s">
        <v>271</v>
      </c>
      <c r="F188" s="594">
        <v>0</v>
      </c>
      <c r="G188" s="594"/>
      <c r="H188" s="4"/>
      <c r="I188" s="4"/>
      <c r="J188" s="143"/>
      <c r="K188" s="146"/>
    </row>
    <row r="189" spans="1:12" s="113" customFormat="1" ht="15" customHeight="1" thickBot="1">
      <c r="A189" s="595" t="s">
        <v>277</v>
      </c>
      <c r="B189" s="596"/>
      <c r="C189" s="596"/>
      <c r="D189" s="596"/>
      <c r="E189" s="209" t="s">
        <v>271</v>
      </c>
      <c r="F189" s="1100">
        <f>SUM(F184:G188)</f>
        <v>1485521.44</v>
      </c>
      <c r="G189" s="1100"/>
      <c r="H189" s="143"/>
      <c r="I189" s="143"/>
      <c r="J189" s="598"/>
      <c r="K189" s="598"/>
    </row>
    <row r="190" spans="1:12" s="113" customFormat="1" ht="15" customHeight="1" thickTop="1">
      <c r="A190" s="145"/>
      <c r="B190" s="143"/>
      <c r="C190" s="143"/>
      <c r="D190" s="143"/>
      <c r="E190" s="143"/>
      <c r="F190" s="143"/>
      <c r="G190" s="143"/>
      <c r="H190" s="143"/>
      <c r="I190" s="143"/>
      <c r="J190" s="143"/>
      <c r="K190" s="146"/>
    </row>
    <row r="191" spans="1:12" s="113" customFormat="1" ht="12.75" customHeight="1">
      <c r="A191" s="145"/>
      <c r="B191" s="143"/>
      <c r="C191" s="143"/>
      <c r="D191" s="143"/>
      <c r="E191" s="143"/>
      <c r="F191" s="143"/>
      <c r="G191" s="143"/>
      <c r="H191" s="143"/>
      <c r="I191" s="143"/>
      <c r="J191" s="143"/>
      <c r="K191" s="146"/>
    </row>
    <row r="192" spans="1:12" s="113" customFormat="1" ht="12" customHeight="1">
      <c r="A192" s="145"/>
      <c r="B192" s="143"/>
      <c r="C192" s="143"/>
      <c r="D192" s="143"/>
      <c r="E192" s="143"/>
      <c r="F192" s="143"/>
      <c r="G192" s="143"/>
      <c r="H192" s="143"/>
      <c r="I192" s="143"/>
      <c r="J192" s="143"/>
      <c r="K192" s="146"/>
    </row>
    <row r="193" spans="1:11" s="113" customFormat="1" ht="12" customHeight="1">
      <c r="A193" s="145"/>
      <c r="B193" s="143"/>
      <c r="C193" s="143"/>
      <c r="D193" s="143"/>
      <c r="E193" s="143"/>
      <c r="F193" s="143"/>
      <c r="G193" s="143"/>
      <c r="H193" s="143"/>
      <c r="I193" s="143"/>
      <c r="J193" s="143"/>
      <c r="K193" s="146"/>
    </row>
    <row r="194" spans="1:11" s="113" customFormat="1" ht="12" customHeight="1">
      <c r="A194" s="145"/>
      <c r="B194" s="143"/>
      <c r="C194" s="143"/>
      <c r="D194" s="143"/>
      <c r="E194" s="143"/>
      <c r="F194" s="143"/>
      <c r="G194" s="143"/>
      <c r="H194" s="143"/>
      <c r="I194" s="143"/>
      <c r="J194" s="143"/>
      <c r="K194" s="146"/>
    </row>
    <row r="195" spans="1:11" s="113" customFormat="1" ht="12" customHeight="1">
      <c r="A195" s="145"/>
      <c r="B195" s="143"/>
      <c r="C195" s="143"/>
      <c r="D195" s="143"/>
      <c r="E195" s="143"/>
      <c r="F195" s="143"/>
      <c r="G195" s="143"/>
      <c r="H195" s="143"/>
      <c r="I195" s="143"/>
      <c r="J195" s="143"/>
      <c r="K195" s="146"/>
    </row>
    <row r="196" spans="1:11" s="113" customFormat="1" ht="29.1" customHeight="1">
      <c r="A196" s="551" t="s">
        <v>620</v>
      </c>
      <c r="B196" s="552"/>
      <c r="C196" s="552"/>
      <c r="D196" s="552"/>
      <c r="E196" s="552"/>
      <c r="F196" s="552"/>
      <c r="G196" s="552"/>
      <c r="H196" s="552"/>
      <c r="I196" s="552"/>
      <c r="J196" s="552"/>
      <c r="K196" s="552"/>
    </row>
    <row r="197" spans="1:11" s="113" customFormat="1" ht="12.75" customHeight="1">
      <c r="A197" s="145"/>
      <c r="B197" s="143"/>
      <c r="C197" s="143"/>
      <c r="D197" s="143"/>
      <c r="E197" s="143"/>
      <c r="F197" s="143"/>
      <c r="G197" s="143"/>
      <c r="H197" s="143"/>
      <c r="I197" s="143"/>
      <c r="J197" s="143"/>
      <c r="K197" s="146"/>
    </row>
    <row r="198" spans="1:11" s="113" customFormat="1" ht="12.75" customHeight="1">
      <c r="A198" s="145"/>
      <c r="B198" s="143"/>
      <c r="C198" s="143"/>
      <c r="D198" s="143"/>
      <c r="E198" s="143"/>
      <c r="F198" s="143"/>
      <c r="G198" s="143"/>
      <c r="H198" s="143"/>
      <c r="I198" s="143"/>
      <c r="J198" s="143"/>
      <c r="K198" s="146"/>
    </row>
    <row r="199" spans="1:11" s="210" customFormat="1" ht="15" customHeight="1">
      <c r="A199" s="553" t="s">
        <v>279</v>
      </c>
      <c r="B199" s="554"/>
      <c r="C199" s="554"/>
      <c r="D199" s="554"/>
      <c r="E199" s="554"/>
      <c r="F199" s="554"/>
      <c r="G199" s="554"/>
      <c r="H199" s="554"/>
      <c r="I199" s="554"/>
      <c r="J199" s="554"/>
      <c r="K199" s="554"/>
    </row>
    <row r="200" spans="1:11" s="113" customFormat="1" ht="12.75" customHeight="1">
      <c r="A200" s="145"/>
      <c r="B200" s="143"/>
      <c r="C200" s="143"/>
      <c r="D200" s="143"/>
      <c r="E200" s="143"/>
      <c r="F200" s="143"/>
      <c r="G200" s="143"/>
      <c r="H200" s="143"/>
      <c r="I200" s="143"/>
      <c r="J200" s="143"/>
      <c r="K200" s="146"/>
    </row>
    <row r="201" spans="1:11" s="211" customFormat="1" ht="15" customHeight="1">
      <c r="A201" s="591" t="s">
        <v>280</v>
      </c>
      <c r="B201" s="590"/>
      <c r="C201" s="590"/>
      <c r="D201" s="590"/>
      <c r="E201" s="590"/>
      <c r="F201" s="590"/>
      <c r="G201" s="590"/>
      <c r="H201" s="590"/>
      <c r="I201" s="590"/>
      <c r="J201" s="590"/>
      <c r="K201" s="590"/>
    </row>
    <row r="202" spans="1:11" ht="13.5" thickBot="1"/>
    <row r="203" spans="1:11" ht="15" customHeight="1">
      <c r="A203" s="557" t="s">
        <v>729</v>
      </c>
      <c r="B203" s="580"/>
      <c r="C203" s="580"/>
      <c r="D203" s="580"/>
      <c r="E203" s="580"/>
      <c r="F203" s="580"/>
      <c r="G203" s="581"/>
      <c r="H203" s="576" t="s">
        <v>281</v>
      </c>
      <c r="I203" s="576" t="s">
        <v>282</v>
      </c>
      <c r="J203" s="557" t="s">
        <v>283</v>
      </c>
      <c r="K203" s="581"/>
    </row>
    <row r="204" spans="1:11" ht="42" customHeight="1">
      <c r="A204" s="584" t="s">
        <v>284</v>
      </c>
      <c r="B204" s="683"/>
      <c r="C204" s="683"/>
      <c r="D204" s="683"/>
      <c r="E204" s="683"/>
      <c r="F204" s="683"/>
      <c r="G204" s="684"/>
      <c r="H204" s="577"/>
      <c r="I204" s="577"/>
      <c r="J204" s="679"/>
      <c r="K204" s="680"/>
    </row>
    <row r="205" spans="1:11" ht="15" customHeight="1" thickBot="1">
      <c r="A205" s="672" t="s">
        <v>168</v>
      </c>
      <c r="B205" s="673"/>
      <c r="C205" s="673"/>
      <c r="D205" s="673"/>
      <c r="E205" s="673"/>
      <c r="F205" s="673"/>
      <c r="G205" s="674"/>
      <c r="H205" s="678"/>
      <c r="I205" s="678"/>
      <c r="J205" s="681"/>
      <c r="K205" s="682"/>
    </row>
    <row r="206" spans="1:11" ht="15" customHeight="1">
      <c r="A206" s="1112"/>
      <c r="B206" s="1113"/>
      <c r="C206" s="1113"/>
      <c r="D206" s="1113"/>
      <c r="E206" s="1113"/>
      <c r="F206" s="1114"/>
      <c r="G206" s="1115"/>
      <c r="H206" s="212"/>
      <c r="I206" s="213"/>
      <c r="J206" s="1116"/>
      <c r="K206" s="1117"/>
    </row>
    <row r="207" spans="1:11" ht="15" customHeight="1">
      <c r="A207" s="871"/>
      <c r="B207" s="872"/>
      <c r="C207" s="872"/>
      <c r="D207" s="872"/>
      <c r="E207" s="872"/>
      <c r="F207" s="873"/>
      <c r="G207" s="874"/>
      <c r="H207" s="214"/>
      <c r="I207" s="215"/>
      <c r="J207" s="875"/>
      <c r="K207" s="876"/>
    </row>
    <row r="208" spans="1:11" ht="15" customHeight="1">
      <c r="A208" s="871"/>
      <c r="B208" s="872"/>
      <c r="C208" s="872"/>
      <c r="D208" s="872"/>
      <c r="E208" s="872"/>
      <c r="F208" s="873"/>
      <c r="G208" s="874"/>
      <c r="H208" s="214"/>
      <c r="I208" s="215"/>
      <c r="J208" s="875"/>
      <c r="K208" s="876"/>
    </row>
    <row r="209" spans="1:11" ht="15" customHeight="1">
      <c r="A209" s="871"/>
      <c r="B209" s="872"/>
      <c r="C209" s="872"/>
      <c r="D209" s="872"/>
      <c r="E209" s="872"/>
      <c r="F209" s="873"/>
      <c r="G209" s="874"/>
      <c r="H209" s="214"/>
      <c r="I209" s="215"/>
      <c r="J209" s="875"/>
      <c r="K209" s="876"/>
    </row>
    <row r="210" spans="1:11" ht="15" customHeight="1">
      <c r="A210" s="871"/>
      <c r="B210" s="872"/>
      <c r="C210" s="872"/>
      <c r="D210" s="872"/>
      <c r="E210" s="872"/>
      <c r="F210" s="873"/>
      <c r="G210" s="874"/>
      <c r="H210" s="214"/>
      <c r="I210" s="215"/>
      <c r="J210" s="875"/>
      <c r="K210" s="876"/>
    </row>
    <row r="211" spans="1:11" ht="15" customHeight="1">
      <c r="A211" s="871"/>
      <c r="B211" s="872"/>
      <c r="C211" s="872"/>
      <c r="D211" s="872"/>
      <c r="E211" s="872"/>
      <c r="F211" s="873"/>
      <c r="G211" s="874"/>
      <c r="H211" s="214"/>
      <c r="I211" s="215"/>
      <c r="J211" s="875"/>
      <c r="K211" s="876"/>
    </row>
    <row r="212" spans="1:11" ht="15" customHeight="1">
      <c r="A212" s="871"/>
      <c r="B212" s="872"/>
      <c r="C212" s="872"/>
      <c r="D212" s="872"/>
      <c r="E212" s="872"/>
      <c r="F212" s="873"/>
      <c r="G212" s="874"/>
      <c r="H212" s="214"/>
      <c r="I212" s="215"/>
      <c r="J212" s="875"/>
      <c r="K212" s="876"/>
    </row>
    <row r="213" spans="1:11" ht="15" customHeight="1">
      <c r="A213" s="871"/>
      <c r="B213" s="872"/>
      <c r="C213" s="872"/>
      <c r="D213" s="872"/>
      <c r="E213" s="872"/>
      <c r="F213" s="873"/>
      <c r="G213" s="874"/>
      <c r="H213" s="214"/>
      <c r="I213" s="215"/>
      <c r="J213" s="875"/>
      <c r="K213" s="876"/>
    </row>
    <row r="214" spans="1:11" ht="15" customHeight="1">
      <c r="A214" s="871"/>
      <c r="B214" s="872"/>
      <c r="C214" s="872"/>
      <c r="D214" s="872"/>
      <c r="E214" s="872"/>
      <c r="F214" s="873"/>
      <c r="G214" s="874"/>
      <c r="H214" s="214"/>
      <c r="I214" s="215"/>
      <c r="J214" s="875"/>
      <c r="K214" s="876"/>
    </row>
    <row r="215" spans="1:11" ht="15" customHeight="1">
      <c r="A215" s="871"/>
      <c r="B215" s="872"/>
      <c r="C215" s="872"/>
      <c r="D215" s="872"/>
      <c r="E215" s="872"/>
      <c r="F215" s="873"/>
      <c r="G215" s="874"/>
      <c r="H215" s="214"/>
      <c r="I215" s="215"/>
      <c r="J215" s="875"/>
      <c r="K215" s="876"/>
    </row>
    <row r="216" spans="1:11" ht="15" customHeight="1">
      <c r="A216" s="871"/>
      <c r="B216" s="872"/>
      <c r="C216" s="872"/>
      <c r="D216" s="872"/>
      <c r="E216" s="872"/>
      <c r="F216" s="873"/>
      <c r="G216" s="874"/>
      <c r="H216" s="214"/>
      <c r="I216" s="215"/>
      <c r="J216" s="875"/>
      <c r="K216" s="876"/>
    </row>
    <row r="217" spans="1:11" ht="15" customHeight="1">
      <c r="A217" s="871"/>
      <c r="B217" s="872"/>
      <c r="C217" s="872"/>
      <c r="D217" s="872"/>
      <c r="E217" s="872"/>
      <c r="F217" s="873"/>
      <c r="G217" s="874"/>
      <c r="H217" s="214"/>
      <c r="I217" s="215"/>
      <c r="J217" s="875"/>
      <c r="K217" s="876"/>
    </row>
    <row r="218" spans="1:11" ht="15" customHeight="1">
      <c r="A218" s="871"/>
      <c r="B218" s="872"/>
      <c r="C218" s="872"/>
      <c r="D218" s="872"/>
      <c r="E218" s="872"/>
      <c r="F218" s="873"/>
      <c r="G218" s="874"/>
      <c r="H218" s="214"/>
      <c r="I218" s="215"/>
      <c r="J218" s="875"/>
      <c r="K218" s="876"/>
    </row>
    <row r="219" spans="1:11" ht="15" customHeight="1">
      <c r="A219" s="871"/>
      <c r="B219" s="872"/>
      <c r="C219" s="872"/>
      <c r="D219" s="872"/>
      <c r="E219" s="872"/>
      <c r="F219" s="873"/>
      <c r="G219" s="874"/>
      <c r="H219" s="214"/>
      <c r="I219" s="215"/>
      <c r="J219" s="875"/>
      <c r="K219" s="876"/>
    </row>
    <row r="220" spans="1:11" ht="15" customHeight="1">
      <c r="A220" s="871"/>
      <c r="B220" s="872"/>
      <c r="C220" s="872"/>
      <c r="D220" s="872"/>
      <c r="E220" s="872"/>
      <c r="F220" s="873"/>
      <c r="G220" s="874"/>
      <c r="H220" s="214"/>
      <c r="I220" s="215"/>
      <c r="J220" s="875"/>
      <c r="K220" s="876"/>
    </row>
    <row r="221" spans="1:11" ht="15" customHeight="1">
      <c r="A221" s="871"/>
      <c r="B221" s="872"/>
      <c r="C221" s="872"/>
      <c r="D221" s="872"/>
      <c r="E221" s="872"/>
      <c r="F221" s="873"/>
      <c r="G221" s="874"/>
      <c r="H221" s="214"/>
      <c r="I221" s="215"/>
      <c r="J221" s="875"/>
      <c r="K221" s="876"/>
    </row>
    <row r="222" spans="1:11" ht="15" customHeight="1">
      <c r="A222" s="871"/>
      <c r="B222" s="872"/>
      <c r="C222" s="872"/>
      <c r="D222" s="872"/>
      <c r="E222" s="872"/>
      <c r="F222" s="873"/>
      <c r="G222" s="874"/>
      <c r="H222" s="214"/>
      <c r="I222" s="215"/>
      <c r="J222" s="875"/>
      <c r="K222" s="876"/>
    </row>
    <row r="223" spans="1:11" ht="15" customHeight="1">
      <c r="A223" s="871"/>
      <c r="B223" s="872"/>
      <c r="C223" s="872"/>
      <c r="D223" s="872"/>
      <c r="E223" s="872"/>
      <c r="F223" s="873"/>
      <c r="G223" s="874"/>
      <c r="H223" s="214"/>
      <c r="I223" s="215"/>
      <c r="J223" s="875"/>
      <c r="K223" s="876"/>
    </row>
    <row r="224" spans="1:11" ht="15" customHeight="1">
      <c r="A224" s="871"/>
      <c r="B224" s="872"/>
      <c r="C224" s="872"/>
      <c r="D224" s="872"/>
      <c r="E224" s="872"/>
      <c r="F224" s="873"/>
      <c r="G224" s="874"/>
      <c r="H224" s="214"/>
      <c r="I224" s="215"/>
      <c r="J224" s="875"/>
      <c r="K224" s="876"/>
    </row>
    <row r="225" spans="1:11" ht="15" customHeight="1">
      <c r="A225" s="871"/>
      <c r="B225" s="872"/>
      <c r="C225" s="872"/>
      <c r="D225" s="872"/>
      <c r="E225" s="872"/>
      <c r="F225" s="873"/>
      <c r="G225" s="874"/>
      <c r="H225" s="214"/>
      <c r="I225" s="215"/>
      <c r="J225" s="875"/>
      <c r="K225" s="876"/>
    </row>
    <row r="226" spans="1:11" ht="15" customHeight="1">
      <c r="A226" s="871"/>
      <c r="B226" s="872"/>
      <c r="C226" s="872"/>
      <c r="D226" s="872"/>
      <c r="E226" s="872"/>
      <c r="F226" s="873"/>
      <c r="G226" s="874"/>
      <c r="H226" s="214"/>
      <c r="I226" s="215"/>
      <c r="J226" s="875"/>
      <c r="K226" s="876"/>
    </row>
    <row r="227" spans="1:11" ht="15" customHeight="1">
      <c r="A227" s="871"/>
      <c r="B227" s="872"/>
      <c r="C227" s="872"/>
      <c r="D227" s="872"/>
      <c r="E227" s="872"/>
      <c r="F227" s="873"/>
      <c r="G227" s="874"/>
      <c r="H227" s="214"/>
      <c r="I227" s="215"/>
      <c r="J227" s="875"/>
      <c r="K227" s="876"/>
    </row>
    <row r="228" spans="1:11" ht="15" customHeight="1">
      <c r="A228" s="871"/>
      <c r="B228" s="872"/>
      <c r="C228" s="872"/>
      <c r="D228" s="872"/>
      <c r="E228" s="872"/>
      <c r="F228" s="873"/>
      <c r="G228" s="874"/>
      <c r="H228" s="214"/>
      <c r="I228" s="215"/>
      <c r="J228" s="875"/>
      <c r="K228" s="876"/>
    </row>
    <row r="229" spans="1:11" ht="15" customHeight="1">
      <c r="A229" s="871"/>
      <c r="B229" s="872"/>
      <c r="C229" s="872"/>
      <c r="D229" s="872"/>
      <c r="E229" s="872"/>
      <c r="F229" s="873"/>
      <c r="G229" s="874"/>
      <c r="H229" s="214"/>
      <c r="I229" s="215"/>
      <c r="J229" s="875"/>
      <c r="K229" s="876"/>
    </row>
    <row r="230" spans="1:11" ht="15" customHeight="1">
      <c r="A230" s="871"/>
      <c r="B230" s="872"/>
      <c r="C230" s="872"/>
      <c r="D230" s="872"/>
      <c r="E230" s="872"/>
      <c r="F230" s="873"/>
      <c r="G230" s="874"/>
      <c r="H230" s="214"/>
      <c r="I230" s="215"/>
      <c r="J230" s="875"/>
      <c r="K230" s="876"/>
    </row>
    <row r="231" spans="1:11" ht="15" customHeight="1">
      <c r="A231" s="871"/>
      <c r="B231" s="872"/>
      <c r="C231" s="872"/>
      <c r="D231" s="872"/>
      <c r="E231" s="872"/>
      <c r="F231" s="873"/>
      <c r="G231" s="874"/>
      <c r="H231" s="214"/>
      <c r="I231" s="215"/>
      <c r="J231" s="875"/>
      <c r="K231" s="876"/>
    </row>
    <row r="232" spans="1:11" ht="15" customHeight="1">
      <c r="A232" s="871"/>
      <c r="B232" s="872"/>
      <c r="C232" s="872"/>
      <c r="D232" s="872"/>
      <c r="E232" s="872"/>
      <c r="F232" s="873"/>
      <c r="G232" s="874"/>
      <c r="H232" s="214"/>
      <c r="I232" s="215"/>
      <c r="J232" s="875"/>
      <c r="K232" s="876"/>
    </row>
    <row r="233" spans="1:11" ht="15" customHeight="1">
      <c r="A233" s="871"/>
      <c r="B233" s="872"/>
      <c r="C233" s="872"/>
      <c r="D233" s="872"/>
      <c r="E233" s="872"/>
      <c r="F233" s="873"/>
      <c r="G233" s="874"/>
      <c r="H233" s="214"/>
      <c r="I233" s="215"/>
      <c r="J233" s="875"/>
      <c r="K233" s="876"/>
    </row>
    <row r="234" spans="1:11" ht="15" customHeight="1">
      <c r="A234" s="871"/>
      <c r="B234" s="872"/>
      <c r="C234" s="872"/>
      <c r="D234" s="872"/>
      <c r="E234" s="872"/>
      <c r="F234" s="873"/>
      <c r="G234" s="874"/>
      <c r="H234" s="214"/>
      <c r="I234" s="215"/>
      <c r="J234" s="875"/>
      <c r="K234" s="876"/>
    </row>
    <row r="235" spans="1:11" ht="15" customHeight="1">
      <c r="A235" s="871"/>
      <c r="B235" s="872"/>
      <c r="C235" s="872"/>
      <c r="D235" s="872"/>
      <c r="E235" s="872"/>
      <c r="F235" s="873"/>
      <c r="G235" s="874"/>
      <c r="H235" s="214"/>
      <c r="I235" s="215"/>
      <c r="J235" s="875"/>
      <c r="K235" s="876"/>
    </row>
    <row r="236" spans="1:11" ht="15" customHeight="1">
      <c r="A236" s="871"/>
      <c r="B236" s="872"/>
      <c r="C236" s="872"/>
      <c r="D236" s="872"/>
      <c r="E236" s="872"/>
      <c r="F236" s="873"/>
      <c r="G236" s="874"/>
      <c r="H236" s="214"/>
      <c r="I236" s="215"/>
      <c r="J236" s="875"/>
      <c r="K236" s="876"/>
    </row>
    <row r="237" spans="1:11" ht="15" customHeight="1">
      <c r="A237" s="871"/>
      <c r="B237" s="872"/>
      <c r="C237" s="872"/>
      <c r="D237" s="872"/>
      <c r="E237" s="872"/>
      <c r="F237" s="873"/>
      <c r="G237" s="874"/>
      <c r="H237" s="214"/>
      <c r="I237" s="215"/>
      <c r="J237" s="875"/>
      <c r="K237" s="876"/>
    </row>
    <row r="238" spans="1:11" ht="15" customHeight="1">
      <c r="A238" s="871"/>
      <c r="B238" s="872"/>
      <c r="C238" s="872"/>
      <c r="D238" s="872"/>
      <c r="E238" s="872"/>
      <c r="F238" s="873"/>
      <c r="G238" s="874"/>
      <c r="H238" s="214"/>
      <c r="I238" s="215"/>
      <c r="J238" s="875"/>
      <c r="K238" s="876"/>
    </row>
    <row r="239" spans="1:11" ht="15" customHeight="1">
      <c r="A239" s="871"/>
      <c r="B239" s="872"/>
      <c r="C239" s="872"/>
      <c r="D239" s="872"/>
      <c r="E239" s="872"/>
      <c r="F239" s="873"/>
      <c r="G239" s="874"/>
      <c r="H239" s="214"/>
      <c r="I239" s="215"/>
      <c r="J239" s="875"/>
      <c r="K239" s="876"/>
    </row>
    <row r="240" spans="1:11" ht="15" customHeight="1">
      <c r="A240" s="871"/>
      <c r="B240" s="872"/>
      <c r="C240" s="872"/>
      <c r="D240" s="872"/>
      <c r="E240" s="872"/>
      <c r="F240" s="873"/>
      <c r="G240" s="874"/>
      <c r="H240" s="214"/>
      <c r="I240" s="215"/>
      <c r="J240" s="875"/>
      <c r="K240" s="876"/>
    </row>
    <row r="241" spans="1:11" ht="15" customHeight="1">
      <c r="A241" s="871"/>
      <c r="B241" s="872"/>
      <c r="C241" s="872"/>
      <c r="D241" s="872"/>
      <c r="E241" s="872"/>
      <c r="F241" s="873"/>
      <c r="G241" s="874"/>
      <c r="H241" s="214"/>
      <c r="I241" s="215"/>
      <c r="J241" s="875"/>
      <c r="K241" s="876"/>
    </row>
    <row r="242" spans="1:11" ht="15" customHeight="1">
      <c r="A242" s="871"/>
      <c r="B242" s="872"/>
      <c r="C242" s="872"/>
      <c r="D242" s="872"/>
      <c r="E242" s="872"/>
      <c r="F242" s="873"/>
      <c r="G242" s="874"/>
      <c r="H242" s="214"/>
      <c r="I242" s="215"/>
      <c r="J242" s="875"/>
      <c r="K242" s="876"/>
    </row>
    <row r="243" spans="1:11" ht="15" customHeight="1">
      <c r="A243" s="871"/>
      <c r="B243" s="872"/>
      <c r="C243" s="872"/>
      <c r="D243" s="872"/>
      <c r="E243" s="872"/>
      <c r="F243" s="873"/>
      <c r="G243" s="874"/>
      <c r="H243" s="214"/>
      <c r="I243" s="215"/>
      <c r="J243" s="875"/>
      <c r="K243" s="876"/>
    </row>
    <row r="244" spans="1:11" ht="15" customHeight="1">
      <c r="A244" s="871"/>
      <c r="B244" s="872"/>
      <c r="C244" s="872"/>
      <c r="D244" s="872"/>
      <c r="E244" s="872"/>
      <c r="F244" s="873"/>
      <c r="G244" s="874"/>
      <c r="H244" s="214"/>
      <c r="I244" s="215"/>
      <c r="J244" s="875"/>
      <c r="K244" s="876"/>
    </row>
    <row r="245" spans="1:11" ht="15" customHeight="1">
      <c r="A245" s="871"/>
      <c r="B245" s="872"/>
      <c r="C245" s="872"/>
      <c r="D245" s="872"/>
      <c r="E245" s="872"/>
      <c r="F245" s="873"/>
      <c r="G245" s="874"/>
      <c r="H245" s="214"/>
      <c r="I245" s="215"/>
      <c r="J245" s="875"/>
      <c r="K245" s="876"/>
    </row>
    <row r="246" spans="1:11" ht="15" customHeight="1">
      <c r="A246" s="871"/>
      <c r="B246" s="872"/>
      <c r="C246" s="872"/>
      <c r="D246" s="872"/>
      <c r="E246" s="872"/>
      <c r="F246" s="873"/>
      <c r="G246" s="874"/>
      <c r="H246" s="214"/>
      <c r="I246" s="215"/>
      <c r="J246" s="875"/>
      <c r="K246" s="876"/>
    </row>
    <row r="247" spans="1:11" ht="15" customHeight="1">
      <c r="A247" s="871"/>
      <c r="B247" s="872"/>
      <c r="C247" s="872"/>
      <c r="D247" s="872"/>
      <c r="E247" s="872"/>
      <c r="F247" s="873"/>
      <c r="G247" s="874"/>
      <c r="H247" s="214"/>
      <c r="I247" s="215"/>
      <c r="J247" s="875"/>
      <c r="K247" s="876"/>
    </row>
    <row r="248" spans="1:11" ht="15" customHeight="1">
      <c r="A248" s="871"/>
      <c r="B248" s="872"/>
      <c r="C248" s="872"/>
      <c r="D248" s="872"/>
      <c r="E248" s="872"/>
      <c r="F248" s="873"/>
      <c r="G248" s="874"/>
      <c r="H248" s="214"/>
      <c r="I248" s="215"/>
      <c r="J248" s="875"/>
      <c r="K248" s="876"/>
    </row>
    <row r="249" spans="1:11" ht="15" customHeight="1">
      <c r="A249" s="871"/>
      <c r="B249" s="872"/>
      <c r="C249" s="872"/>
      <c r="D249" s="872"/>
      <c r="E249" s="872"/>
      <c r="F249" s="873"/>
      <c r="G249" s="874"/>
      <c r="H249" s="214"/>
      <c r="I249" s="215"/>
      <c r="J249" s="875"/>
      <c r="K249" s="876"/>
    </row>
    <row r="250" spans="1:11" ht="15" customHeight="1">
      <c r="A250" s="871"/>
      <c r="B250" s="872"/>
      <c r="C250" s="872"/>
      <c r="D250" s="872"/>
      <c r="E250" s="872"/>
      <c r="F250" s="873"/>
      <c r="G250" s="874"/>
      <c r="H250" s="214"/>
      <c r="I250" s="215"/>
      <c r="J250" s="875"/>
      <c r="K250" s="876"/>
    </row>
    <row r="251" spans="1:11" ht="15" customHeight="1" thickBot="1">
      <c r="A251" s="871"/>
      <c r="B251" s="872"/>
      <c r="C251" s="872"/>
      <c r="D251" s="872"/>
      <c r="E251" s="872"/>
      <c r="F251" s="873"/>
      <c r="G251" s="874"/>
      <c r="H251" s="214"/>
      <c r="I251" s="215"/>
      <c r="J251" s="875"/>
      <c r="K251" s="876"/>
    </row>
    <row r="252" spans="1:11" ht="15" customHeight="1" thickBot="1">
      <c r="A252" s="661" t="s">
        <v>70</v>
      </c>
      <c r="B252" s="662"/>
      <c r="C252" s="662"/>
      <c r="D252" s="662"/>
      <c r="E252" s="662"/>
      <c r="F252" s="663"/>
      <c r="G252" s="664"/>
      <c r="H252" s="216">
        <f>SUM(H206:H251)</f>
        <v>0</v>
      </c>
      <c r="I252" s="217"/>
      <c r="J252" s="665">
        <f>SUM(J206:K251)</f>
        <v>0</v>
      </c>
      <c r="K252" s="666"/>
    </row>
    <row r="255" spans="1:11" ht="42" customHeight="1">
      <c r="A255" s="1154" t="s">
        <v>786</v>
      </c>
      <c r="B255" s="1155"/>
      <c r="C255" s="1155"/>
      <c r="D255" s="1155"/>
      <c r="E255" s="1155"/>
      <c r="F255" s="1155"/>
      <c r="G255" s="1155"/>
      <c r="H255" s="1155"/>
      <c r="I255" s="1155"/>
      <c r="J255" s="1155"/>
      <c r="K255" s="1155"/>
    </row>
    <row r="256" spans="1:11" ht="13.5" thickBot="1"/>
    <row r="257" spans="1:11" ht="21" customHeight="1" thickBot="1">
      <c r="A257" s="696" t="s">
        <v>731</v>
      </c>
      <c r="B257" s="697"/>
      <c r="C257" s="697"/>
      <c r="D257" s="697"/>
      <c r="E257" s="697"/>
      <c r="F257" s="697"/>
      <c r="G257" s="697"/>
      <c r="H257" s="698"/>
      <c r="I257" s="696" t="s">
        <v>732</v>
      </c>
      <c r="J257" s="697"/>
      <c r="K257" s="698"/>
    </row>
    <row r="258" spans="1:11" s="253" customFormat="1" ht="29.1" customHeight="1" thickBot="1">
      <c r="A258" s="699" t="s">
        <v>557</v>
      </c>
      <c r="B258" s="700"/>
      <c r="C258" s="701"/>
      <c r="D258" s="699" t="s">
        <v>213</v>
      </c>
      <c r="E258" s="701"/>
      <c r="F258" s="222" t="s">
        <v>281</v>
      </c>
      <c r="G258" s="222" t="s">
        <v>282</v>
      </c>
      <c r="H258" s="222" t="s">
        <v>283</v>
      </c>
      <c r="I258" s="222" t="s">
        <v>281</v>
      </c>
      <c r="J258" s="518" t="s">
        <v>282</v>
      </c>
      <c r="K258" s="222" t="s">
        <v>283</v>
      </c>
    </row>
    <row r="259" spans="1:11" ht="15" customHeight="1">
      <c r="A259" s="702" t="s">
        <v>789</v>
      </c>
      <c r="B259" s="703"/>
      <c r="C259" s="704"/>
      <c r="D259" s="705" t="s">
        <v>43</v>
      </c>
      <c r="E259" s="706"/>
      <c r="F259" s="501">
        <v>1</v>
      </c>
      <c r="G259" s="501" t="s">
        <v>405</v>
      </c>
      <c r="H259" s="501">
        <v>38500</v>
      </c>
      <c r="I259" s="530">
        <v>1</v>
      </c>
      <c r="J259" s="530" t="s">
        <v>405</v>
      </c>
      <c r="K259" s="501">
        <v>71000</v>
      </c>
    </row>
    <row r="260" spans="1:11" ht="15" customHeight="1" thickBot="1">
      <c r="A260" s="686" t="s">
        <v>790</v>
      </c>
      <c r="B260" s="687"/>
      <c r="C260" s="688"/>
      <c r="D260" s="689" t="s">
        <v>43</v>
      </c>
      <c r="E260" s="690"/>
      <c r="F260" s="502">
        <v>1</v>
      </c>
      <c r="G260" s="502" t="s">
        <v>405</v>
      </c>
      <c r="H260" s="502">
        <v>126500</v>
      </c>
      <c r="I260" s="531">
        <v>0</v>
      </c>
      <c r="J260" s="531" t="s">
        <v>405</v>
      </c>
      <c r="K260" s="502">
        <v>0</v>
      </c>
    </row>
    <row r="261" spans="1:11" ht="15" customHeight="1" thickBot="1">
      <c r="A261" s="691" t="s">
        <v>70</v>
      </c>
      <c r="B261" s="692"/>
      <c r="C261" s="693"/>
      <c r="D261" s="691" t="s">
        <v>43</v>
      </c>
      <c r="E261" s="693"/>
      <c r="F261" s="216">
        <f>SUM(F259:F260)</f>
        <v>2</v>
      </c>
      <c r="G261" s="216" t="s">
        <v>405</v>
      </c>
      <c r="H261" s="216">
        <f>SUM(H259:H260)</f>
        <v>165000</v>
      </c>
      <c r="I261" s="254">
        <f>SUM(I259:I260)</f>
        <v>1</v>
      </c>
      <c r="J261" s="255" t="s">
        <v>405</v>
      </c>
      <c r="K261" s="216">
        <f>SUM(K259:K260)</f>
        <v>71000</v>
      </c>
    </row>
    <row r="264" spans="1:11" s="210" customFormat="1" ht="15" customHeight="1">
      <c r="A264" s="553" t="s">
        <v>300</v>
      </c>
      <c r="B264" s="554"/>
      <c r="C264" s="554"/>
      <c r="D264" s="554"/>
      <c r="E264" s="554"/>
      <c r="F264" s="554"/>
      <c r="G264" s="554"/>
      <c r="H264" s="554"/>
      <c r="I264" s="554"/>
      <c r="J264" s="554"/>
      <c r="K264" s="554"/>
    </row>
  </sheetData>
  <mergeCells count="316">
    <mergeCell ref="A18:K18"/>
    <mergeCell ref="A19:K19"/>
    <mergeCell ref="B21:K21"/>
    <mergeCell ref="B22:K22"/>
    <mergeCell ref="B23:K23"/>
    <mergeCell ref="B24:K24"/>
    <mergeCell ref="A4:K4"/>
    <mergeCell ref="A6:K6"/>
    <mergeCell ref="A10:K10"/>
    <mergeCell ref="A11:K11"/>
    <mergeCell ref="A13:K13"/>
    <mergeCell ref="A16:K16"/>
    <mergeCell ref="A33:K33"/>
    <mergeCell ref="A35:K35"/>
    <mergeCell ref="A37:K37"/>
    <mergeCell ref="A39:K39"/>
    <mergeCell ref="A40:K40"/>
    <mergeCell ref="A41:K41"/>
    <mergeCell ref="A25:K25"/>
    <mergeCell ref="A27:K27"/>
    <mergeCell ref="A28:K28"/>
    <mergeCell ref="A30:K30"/>
    <mergeCell ref="A31:K31"/>
    <mergeCell ref="A32:K32"/>
    <mergeCell ref="A52:K52"/>
    <mergeCell ref="A53:K53"/>
    <mergeCell ref="A54:K54"/>
    <mergeCell ref="A56:K56"/>
    <mergeCell ref="A57:K57"/>
    <mergeCell ref="A59:K59"/>
    <mergeCell ref="A42:K42"/>
    <mergeCell ref="A43:K43"/>
    <mergeCell ref="A45:K45"/>
    <mergeCell ref="A47:K47"/>
    <mergeCell ref="A48:K48"/>
    <mergeCell ref="A50:K50"/>
    <mergeCell ref="A71:B71"/>
    <mergeCell ref="A73:K73"/>
    <mergeCell ref="A75:K75"/>
    <mergeCell ref="A77:K77"/>
    <mergeCell ref="A82:K82"/>
    <mergeCell ref="A84:K84"/>
    <mergeCell ref="A61:K61"/>
    <mergeCell ref="A64:K64"/>
    <mergeCell ref="A66:K66"/>
    <mergeCell ref="A68:B68"/>
    <mergeCell ref="A69:B69"/>
    <mergeCell ref="A70:B70"/>
    <mergeCell ref="A93:B95"/>
    <mergeCell ref="C93:D93"/>
    <mergeCell ref="E93:E95"/>
    <mergeCell ref="F93:F95"/>
    <mergeCell ref="G93:G95"/>
    <mergeCell ref="H93:H95"/>
    <mergeCell ref="A87:K87"/>
    <mergeCell ref="A88:K88"/>
    <mergeCell ref="A89:K89"/>
    <mergeCell ref="A91:B92"/>
    <mergeCell ref="C91:D91"/>
    <mergeCell ref="F91:G91"/>
    <mergeCell ref="H91:I91"/>
    <mergeCell ref="J91:K91"/>
    <mergeCell ref="C92:D92"/>
    <mergeCell ref="I93:I95"/>
    <mergeCell ref="C94:D94"/>
    <mergeCell ref="C95:D95"/>
    <mergeCell ref="C96:D96"/>
    <mergeCell ref="E96:E98"/>
    <mergeCell ref="F96:F98"/>
    <mergeCell ref="G96:G98"/>
    <mergeCell ref="H96:H98"/>
    <mergeCell ref="I96:I98"/>
    <mergeCell ref="A96:A101"/>
    <mergeCell ref="A107:G108"/>
    <mergeCell ref="H107:I107"/>
    <mergeCell ref="H108:I108"/>
    <mergeCell ref="C97:D97"/>
    <mergeCell ref="C98:D98"/>
    <mergeCell ref="C99:D99"/>
    <mergeCell ref="E99:E101"/>
    <mergeCell ref="F99:F101"/>
    <mergeCell ref="G99:G101"/>
    <mergeCell ref="H99:H101"/>
    <mergeCell ref="I99:I101"/>
    <mergeCell ref="C100:D100"/>
    <mergeCell ref="C101:D101"/>
    <mergeCell ref="A109:G110"/>
    <mergeCell ref="H109:I109"/>
    <mergeCell ref="H110:I110"/>
    <mergeCell ref="I102:I104"/>
    <mergeCell ref="C103:D103"/>
    <mergeCell ref="C104:D104"/>
    <mergeCell ref="A105:A106"/>
    <mergeCell ref="B105:G106"/>
    <mergeCell ref="H105:I105"/>
    <mergeCell ref="H106:I106"/>
    <mergeCell ref="A102:B104"/>
    <mergeCell ref="C102:D102"/>
    <mergeCell ref="E102:E104"/>
    <mergeCell ref="F102:F104"/>
    <mergeCell ref="G102:G104"/>
    <mergeCell ref="H102:H104"/>
    <mergeCell ref="A116:G116"/>
    <mergeCell ref="H116:I116"/>
    <mergeCell ref="A117:D118"/>
    <mergeCell ref="E117:I117"/>
    <mergeCell ref="E118:I118"/>
    <mergeCell ref="A119:K119"/>
    <mergeCell ref="A111:G112"/>
    <mergeCell ref="H111:I111"/>
    <mergeCell ref="H112:I112"/>
    <mergeCell ref="A113:D115"/>
    <mergeCell ref="E113:I113"/>
    <mergeCell ref="E114:I114"/>
    <mergeCell ref="E115:I115"/>
    <mergeCell ref="A122:K122"/>
    <mergeCell ref="A124:K124"/>
    <mergeCell ref="A132:K132"/>
    <mergeCell ref="A137:A138"/>
    <mergeCell ref="B137:B138"/>
    <mergeCell ref="D137:D138"/>
    <mergeCell ref="F137:G137"/>
    <mergeCell ref="H137:I137"/>
    <mergeCell ref="J137:K137"/>
    <mergeCell ref="D145:D147"/>
    <mergeCell ref="E145:E147"/>
    <mergeCell ref="F145:F147"/>
    <mergeCell ref="A153:G154"/>
    <mergeCell ref="G145:G147"/>
    <mergeCell ref="H145:H147"/>
    <mergeCell ref="I145:I147"/>
    <mergeCell ref="H139:H141"/>
    <mergeCell ref="I139:I141"/>
    <mergeCell ref="A142:A147"/>
    <mergeCell ref="D142:D144"/>
    <mergeCell ref="E142:E144"/>
    <mergeCell ref="F142:F144"/>
    <mergeCell ref="G142:G144"/>
    <mergeCell ref="H142:H144"/>
    <mergeCell ref="I142:I144"/>
    <mergeCell ref="B143:B144"/>
    <mergeCell ref="A139:A141"/>
    <mergeCell ref="B139:B141"/>
    <mergeCell ref="D139:D141"/>
    <mergeCell ref="E139:E141"/>
    <mergeCell ref="F139:F141"/>
    <mergeCell ref="G139:G141"/>
    <mergeCell ref="B146:B147"/>
    <mergeCell ref="G148:G150"/>
    <mergeCell ref="H148:H150"/>
    <mergeCell ref="I148:I150"/>
    <mergeCell ref="A151:A152"/>
    <mergeCell ref="B151:G152"/>
    <mergeCell ref="H151:I151"/>
    <mergeCell ref="H152:I152"/>
    <mergeCell ref="A148:A150"/>
    <mergeCell ref="B148:B150"/>
    <mergeCell ref="D148:D150"/>
    <mergeCell ref="E148:E150"/>
    <mergeCell ref="F148:F150"/>
    <mergeCell ref="A157:G158"/>
    <mergeCell ref="H157:I157"/>
    <mergeCell ref="H158:I158"/>
    <mergeCell ref="A159:D161"/>
    <mergeCell ref="E159:I159"/>
    <mergeCell ref="E160:I160"/>
    <mergeCell ref="E161:I161"/>
    <mergeCell ref="H153:I153"/>
    <mergeCell ref="H154:I154"/>
    <mergeCell ref="A155:G156"/>
    <mergeCell ref="H155:I155"/>
    <mergeCell ref="H156:I156"/>
    <mergeCell ref="A177:K177"/>
    <mergeCell ref="A169:K169"/>
    <mergeCell ref="A171:K171"/>
    <mergeCell ref="A173:K173"/>
    <mergeCell ref="A174:K174"/>
    <mergeCell ref="A175:K175"/>
    <mergeCell ref="A176:K176"/>
    <mergeCell ref="A162:G162"/>
    <mergeCell ref="H162:I162"/>
    <mergeCell ref="A163:D164"/>
    <mergeCell ref="E163:I163"/>
    <mergeCell ref="E164:I164"/>
    <mergeCell ref="A166:K166"/>
    <mergeCell ref="A186:D186"/>
    <mergeCell ref="F186:G186"/>
    <mergeCell ref="A187:D187"/>
    <mergeCell ref="F187:G187"/>
    <mergeCell ref="A188:D188"/>
    <mergeCell ref="F188:G188"/>
    <mergeCell ref="A178:K178"/>
    <mergeCell ref="A180:K180"/>
    <mergeCell ref="A182:K182"/>
    <mergeCell ref="A184:D184"/>
    <mergeCell ref="F184:G184"/>
    <mergeCell ref="A185:D185"/>
    <mergeCell ref="F185:G185"/>
    <mergeCell ref="A203:G203"/>
    <mergeCell ref="H203:H205"/>
    <mergeCell ref="I203:I205"/>
    <mergeCell ref="J203:K205"/>
    <mergeCell ref="A204:G204"/>
    <mergeCell ref="A205:G205"/>
    <mergeCell ref="A189:D189"/>
    <mergeCell ref="F189:G189"/>
    <mergeCell ref="J189:K189"/>
    <mergeCell ref="A196:K196"/>
    <mergeCell ref="A199:K199"/>
    <mergeCell ref="A201:K201"/>
    <mergeCell ref="A209:G209"/>
    <mergeCell ref="J209:K209"/>
    <mergeCell ref="A210:G210"/>
    <mergeCell ref="J210:K210"/>
    <mergeCell ref="A211:G211"/>
    <mergeCell ref="J211:K211"/>
    <mergeCell ref="A206:G206"/>
    <mergeCell ref="J206:K206"/>
    <mergeCell ref="A207:G207"/>
    <mergeCell ref="J207:K207"/>
    <mergeCell ref="A208:G208"/>
    <mergeCell ref="J208:K208"/>
    <mergeCell ref="A215:G215"/>
    <mergeCell ref="J215:K215"/>
    <mergeCell ref="A216:G216"/>
    <mergeCell ref="J216:K216"/>
    <mergeCell ref="A217:G217"/>
    <mergeCell ref="J217:K217"/>
    <mergeCell ref="A212:G212"/>
    <mergeCell ref="J212:K212"/>
    <mergeCell ref="A213:G213"/>
    <mergeCell ref="J213:K213"/>
    <mergeCell ref="A214:G214"/>
    <mergeCell ref="J214:K214"/>
    <mergeCell ref="A221:G221"/>
    <mergeCell ref="J221:K221"/>
    <mergeCell ref="A222:G222"/>
    <mergeCell ref="J222:K222"/>
    <mergeCell ref="A223:G223"/>
    <mergeCell ref="J223:K223"/>
    <mergeCell ref="A218:G218"/>
    <mergeCell ref="J218:K218"/>
    <mergeCell ref="A219:G219"/>
    <mergeCell ref="J219:K219"/>
    <mergeCell ref="A220:G220"/>
    <mergeCell ref="J220:K220"/>
    <mergeCell ref="A227:G227"/>
    <mergeCell ref="J227:K227"/>
    <mergeCell ref="A228:G228"/>
    <mergeCell ref="J228:K228"/>
    <mergeCell ref="A229:G229"/>
    <mergeCell ref="J229:K229"/>
    <mergeCell ref="A224:G224"/>
    <mergeCell ref="J224:K224"/>
    <mergeCell ref="A225:G225"/>
    <mergeCell ref="J225:K225"/>
    <mergeCell ref="A226:G226"/>
    <mergeCell ref="J226:K226"/>
    <mergeCell ref="A233:G233"/>
    <mergeCell ref="J233:K233"/>
    <mergeCell ref="A234:G234"/>
    <mergeCell ref="J234:K234"/>
    <mergeCell ref="A235:G235"/>
    <mergeCell ref="J235:K235"/>
    <mergeCell ref="A230:G230"/>
    <mergeCell ref="J230:K230"/>
    <mergeCell ref="A231:G231"/>
    <mergeCell ref="J231:K231"/>
    <mergeCell ref="A232:G232"/>
    <mergeCell ref="J232:K232"/>
    <mergeCell ref="A239:G239"/>
    <mergeCell ref="J239:K239"/>
    <mergeCell ref="A240:G240"/>
    <mergeCell ref="J240:K240"/>
    <mergeCell ref="A241:G241"/>
    <mergeCell ref="J241:K241"/>
    <mergeCell ref="A236:G236"/>
    <mergeCell ref="J236:K236"/>
    <mergeCell ref="A237:G237"/>
    <mergeCell ref="J237:K237"/>
    <mergeCell ref="A238:G238"/>
    <mergeCell ref="J238:K238"/>
    <mergeCell ref="A245:G245"/>
    <mergeCell ref="J245:K245"/>
    <mergeCell ref="A246:G246"/>
    <mergeCell ref="J246:K246"/>
    <mergeCell ref="A247:G247"/>
    <mergeCell ref="J247:K247"/>
    <mergeCell ref="A242:G242"/>
    <mergeCell ref="J242:K242"/>
    <mergeCell ref="A243:G243"/>
    <mergeCell ref="J243:K243"/>
    <mergeCell ref="A244:G244"/>
    <mergeCell ref="J244:K244"/>
    <mergeCell ref="A251:G251"/>
    <mergeCell ref="J251:K251"/>
    <mergeCell ref="A252:G252"/>
    <mergeCell ref="J252:K252"/>
    <mergeCell ref="A255:K255"/>
    <mergeCell ref="A257:H257"/>
    <mergeCell ref="I257:K257"/>
    <mergeCell ref="A248:G248"/>
    <mergeCell ref="J248:K248"/>
    <mergeCell ref="A249:G249"/>
    <mergeCell ref="J249:K249"/>
    <mergeCell ref="A250:G250"/>
    <mergeCell ref="J250:K250"/>
    <mergeCell ref="A261:C261"/>
    <mergeCell ref="D261:E261"/>
    <mergeCell ref="A264:K264"/>
    <mergeCell ref="A258:C258"/>
    <mergeCell ref="D258:E258"/>
    <mergeCell ref="A259:C259"/>
    <mergeCell ref="D259:E259"/>
    <mergeCell ref="A260:C260"/>
    <mergeCell ref="D260:E26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workbookViewId="0">
      <selection activeCell="B102" sqref="B102"/>
    </sheetView>
  </sheetViews>
  <sheetFormatPr defaultRowHeight="12.75"/>
  <cols>
    <col min="1" max="1" width="4.7109375" style="282" bestFit="1" customWidth="1"/>
    <col min="2" max="2" width="12.42578125" style="282" bestFit="1" customWidth="1"/>
    <col min="3" max="3" width="55.7109375" style="282" customWidth="1"/>
    <col min="4" max="4" width="10.42578125" style="283" bestFit="1" customWidth="1"/>
    <col min="5" max="5" width="12.7109375" style="284" customWidth="1"/>
    <col min="6" max="6" width="39.42578125" style="282" customWidth="1"/>
    <col min="7" max="7" width="9.7109375" style="283" customWidth="1"/>
    <col min="8" max="256" width="9.140625" style="282"/>
    <col min="257" max="257" width="4.7109375" style="282" bestFit="1" customWidth="1"/>
    <col min="258" max="258" width="12.42578125" style="282" bestFit="1" customWidth="1"/>
    <col min="259" max="259" width="55.7109375" style="282" customWidth="1"/>
    <col min="260" max="260" width="10.42578125" style="282" bestFit="1" customWidth="1"/>
    <col min="261" max="261" width="12.7109375" style="282" customWidth="1"/>
    <col min="262" max="262" width="39.42578125" style="282" customWidth="1"/>
    <col min="263" max="263" width="9.7109375" style="282" customWidth="1"/>
    <col min="264" max="512" width="9.140625" style="282"/>
    <col min="513" max="513" width="4.7109375" style="282" bestFit="1" customWidth="1"/>
    <col min="514" max="514" width="12.42578125" style="282" bestFit="1" customWidth="1"/>
    <col min="515" max="515" width="55.7109375" style="282" customWidth="1"/>
    <col min="516" max="516" width="10.42578125" style="282" bestFit="1" customWidth="1"/>
    <col min="517" max="517" width="12.7109375" style="282" customWidth="1"/>
    <col min="518" max="518" width="39.42578125" style="282" customWidth="1"/>
    <col min="519" max="519" width="9.7109375" style="282" customWidth="1"/>
    <col min="520" max="768" width="9.140625" style="282"/>
    <col min="769" max="769" width="4.7109375" style="282" bestFit="1" customWidth="1"/>
    <col min="770" max="770" width="12.42578125" style="282" bestFit="1" customWidth="1"/>
    <col min="771" max="771" width="55.7109375" style="282" customWidth="1"/>
    <col min="772" max="772" width="10.42578125" style="282" bestFit="1" customWidth="1"/>
    <col min="773" max="773" width="12.7109375" style="282" customWidth="1"/>
    <col min="774" max="774" width="39.42578125" style="282" customWidth="1"/>
    <col min="775" max="775" width="9.7109375" style="282" customWidth="1"/>
    <col min="776" max="1024" width="9.140625" style="282"/>
    <col min="1025" max="1025" width="4.7109375" style="282" bestFit="1" customWidth="1"/>
    <col min="1026" max="1026" width="12.42578125" style="282" bestFit="1" customWidth="1"/>
    <col min="1027" max="1027" width="55.7109375" style="282" customWidth="1"/>
    <col min="1028" max="1028" width="10.42578125" style="282" bestFit="1" customWidth="1"/>
    <col min="1029" max="1029" width="12.7109375" style="282" customWidth="1"/>
    <col min="1030" max="1030" width="39.42578125" style="282" customWidth="1"/>
    <col min="1031" max="1031" width="9.7109375" style="282" customWidth="1"/>
    <col min="1032" max="1280" width="9.140625" style="282"/>
    <col min="1281" max="1281" width="4.7109375" style="282" bestFit="1" customWidth="1"/>
    <col min="1282" max="1282" width="12.42578125" style="282" bestFit="1" customWidth="1"/>
    <col min="1283" max="1283" width="55.7109375" style="282" customWidth="1"/>
    <col min="1284" max="1284" width="10.42578125" style="282" bestFit="1" customWidth="1"/>
    <col min="1285" max="1285" width="12.7109375" style="282" customWidth="1"/>
    <col min="1286" max="1286" width="39.42578125" style="282" customWidth="1"/>
    <col min="1287" max="1287" width="9.7109375" style="282" customWidth="1"/>
    <col min="1288" max="1536" width="9.140625" style="282"/>
    <col min="1537" max="1537" width="4.7109375" style="282" bestFit="1" customWidth="1"/>
    <col min="1538" max="1538" width="12.42578125" style="282" bestFit="1" customWidth="1"/>
    <col min="1539" max="1539" width="55.7109375" style="282" customWidth="1"/>
    <col min="1540" max="1540" width="10.42578125" style="282" bestFit="1" customWidth="1"/>
    <col min="1541" max="1541" width="12.7109375" style="282" customWidth="1"/>
    <col min="1542" max="1542" width="39.42578125" style="282" customWidth="1"/>
    <col min="1543" max="1543" width="9.7109375" style="282" customWidth="1"/>
    <col min="1544" max="1792" width="9.140625" style="282"/>
    <col min="1793" max="1793" width="4.7109375" style="282" bestFit="1" customWidth="1"/>
    <col min="1794" max="1794" width="12.42578125" style="282" bestFit="1" customWidth="1"/>
    <col min="1795" max="1795" width="55.7109375" style="282" customWidth="1"/>
    <col min="1796" max="1796" width="10.42578125" style="282" bestFit="1" customWidth="1"/>
    <col min="1797" max="1797" width="12.7109375" style="282" customWidth="1"/>
    <col min="1798" max="1798" width="39.42578125" style="282" customWidth="1"/>
    <col min="1799" max="1799" width="9.7109375" style="282" customWidth="1"/>
    <col min="1800" max="2048" width="9.140625" style="282"/>
    <col min="2049" max="2049" width="4.7109375" style="282" bestFit="1" customWidth="1"/>
    <col min="2050" max="2050" width="12.42578125" style="282" bestFit="1" customWidth="1"/>
    <col min="2051" max="2051" width="55.7109375" style="282" customWidth="1"/>
    <col min="2052" max="2052" width="10.42578125" style="282" bestFit="1" customWidth="1"/>
    <col min="2053" max="2053" width="12.7109375" style="282" customWidth="1"/>
    <col min="2054" max="2054" width="39.42578125" style="282" customWidth="1"/>
    <col min="2055" max="2055" width="9.7109375" style="282" customWidth="1"/>
    <col min="2056" max="2304" width="9.140625" style="282"/>
    <col min="2305" max="2305" width="4.7109375" style="282" bestFit="1" customWidth="1"/>
    <col min="2306" max="2306" width="12.42578125" style="282" bestFit="1" customWidth="1"/>
    <col min="2307" max="2307" width="55.7109375" style="282" customWidth="1"/>
    <col min="2308" max="2308" width="10.42578125" style="282" bestFit="1" customWidth="1"/>
    <col min="2309" max="2309" width="12.7109375" style="282" customWidth="1"/>
    <col min="2310" max="2310" width="39.42578125" style="282" customWidth="1"/>
    <col min="2311" max="2311" width="9.7109375" style="282" customWidth="1"/>
    <col min="2312" max="2560" width="9.140625" style="282"/>
    <col min="2561" max="2561" width="4.7109375" style="282" bestFit="1" customWidth="1"/>
    <col min="2562" max="2562" width="12.42578125" style="282" bestFit="1" customWidth="1"/>
    <col min="2563" max="2563" width="55.7109375" style="282" customWidth="1"/>
    <col min="2564" max="2564" width="10.42578125" style="282" bestFit="1" customWidth="1"/>
    <col min="2565" max="2565" width="12.7109375" style="282" customWidth="1"/>
    <col min="2566" max="2566" width="39.42578125" style="282" customWidth="1"/>
    <col min="2567" max="2567" width="9.7109375" style="282" customWidth="1"/>
    <col min="2568" max="2816" width="9.140625" style="282"/>
    <col min="2817" max="2817" width="4.7109375" style="282" bestFit="1" customWidth="1"/>
    <col min="2818" max="2818" width="12.42578125" style="282" bestFit="1" customWidth="1"/>
    <col min="2819" max="2819" width="55.7109375" style="282" customWidth="1"/>
    <col min="2820" max="2820" width="10.42578125" style="282" bestFit="1" customWidth="1"/>
    <col min="2821" max="2821" width="12.7109375" style="282" customWidth="1"/>
    <col min="2822" max="2822" width="39.42578125" style="282" customWidth="1"/>
    <col min="2823" max="2823" width="9.7109375" style="282" customWidth="1"/>
    <col min="2824" max="3072" width="9.140625" style="282"/>
    <col min="3073" max="3073" width="4.7109375" style="282" bestFit="1" customWidth="1"/>
    <col min="3074" max="3074" width="12.42578125" style="282" bestFit="1" customWidth="1"/>
    <col min="3075" max="3075" width="55.7109375" style="282" customWidth="1"/>
    <col min="3076" max="3076" width="10.42578125" style="282" bestFit="1" customWidth="1"/>
    <col min="3077" max="3077" width="12.7109375" style="282" customWidth="1"/>
    <col min="3078" max="3078" width="39.42578125" style="282" customWidth="1"/>
    <col min="3079" max="3079" width="9.7109375" style="282" customWidth="1"/>
    <col min="3080" max="3328" width="9.140625" style="282"/>
    <col min="3329" max="3329" width="4.7109375" style="282" bestFit="1" customWidth="1"/>
    <col min="3330" max="3330" width="12.42578125" style="282" bestFit="1" customWidth="1"/>
    <col min="3331" max="3331" width="55.7109375" style="282" customWidth="1"/>
    <col min="3332" max="3332" width="10.42578125" style="282" bestFit="1" customWidth="1"/>
    <col min="3333" max="3333" width="12.7109375" style="282" customWidth="1"/>
    <col min="3334" max="3334" width="39.42578125" style="282" customWidth="1"/>
    <col min="3335" max="3335" width="9.7109375" style="282" customWidth="1"/>
    <col min="3336" max="3584" width="9.140625" style="282"/>
    <col min="3585" max="3585" width="4.7109375" style="282" bestFit="1" customWidth="1"/>
    <col min="3586" max="3586" width="12.42578125" style="282" bestFit="1" customWidth="1"/>
    <col min="3587" max="3587" width="55.7109375" style="282" customWidth="1"/>
    <col min="3588" max="3588" width="10.42578125" style="282" bestFit="1" customWidth="1"/>
    <col min="3589" max="3589" width="12.7109375" style="282" customWidth="1"/>
    <col min="3590" max="3590" width="39.42578125" style="282" customWidth="1"/>
    <col min="3591" max="3591" width="9.7109375" style="282" customWidth="1"/>
    <col min="3592" max="3840" width="9.140625" style="282"/>
    <col min="3841" max="3841" width="4.7109375" style="282" bestFit="1" customWidth="1"/>
    <col min="3842" max="3842" width="12.42578125" style="282" bestFit="1" customWidth="1"/>
    <col min="3843" max="3843" width="55.7109375" style="282" customWidth="1"/>
    <col min="3844" max="3844" width="10.42578125" style="282" bestFit="1" customWidth="1"/>
    <col min="3845" max="3845" width="12.7109375" style="282" customWidth="1"/>
    <col min="3846" max="3846" width="39.42578125" style="282" customWidth="1"/>
    <col min="3847" max="3847" width="9.7109375" style="282" customWidth="1"/>
    <col min="3848" max="4096" width="9.140625" style="282"/>
    <col min="4097" max="4097" width="4.7109375" style="282" bestFit="1" customWidth="1"/>
    <col min="4098" max="4098" width="12.42578125" style="282" bestFit="1" customWidth="1"/>
    <col min="4099" max="4099" width="55.7109375" style="282" customWidth="1"/>
    <col min="4100" max="4100" width="10.42578125" style="282" bestFit="1" customWidth="1"/>
    <col min="4101" max="4101" width="12.7109375" style="282" customWidth="1"/>
    <col min="4102" max="4102" width="39.42578125" style="282" customWidth="1"/>
    <col min="4103" max="4103" width="9.7109375" style="282" customWidth="1"/>
    <col min="4104" max="4352" width="9.140625" style="282"/>
    <col min="4353" max="4353" width="4.7109375" style="282" bestFit="1" customWidth="1"/>
    <col min="4354" max="4354" width="12.42578125" style="282" bestFit="1" customWidth="1"/>
    <col min="4355" max="4355" width="55.7109375" style="282" customWidth="1"/>
    <col min="4356" max="4356" width="10.42578125" style="282" bestFit="1" customWidth="1"/>
    <col min="4357" max="4357" width="12.7109375" style="282" customWidth="1"/>
    <col min="4358" max="4358" width="39.42578125" style="282" customWidth="1"/>
    <col min="4359" max="4359" width="9.7109375" style="282" customWidth="1"/>
    <col min="4360" max="4608" width="9.140625" style="282"/>
    <col min="4609" max="4609" width="4.7109375" style="282" bestFit="1" customWidth="1"/>
    <col min="4610" max="4610" width="12.42578125" style="282" bestFit="1" customWidth="1"/>
    <col min="4611" max="4611" width="55.7109375" style="282" customWidth="1"/>
    <col min="4612" max="4612" width="10.42578125" style="282" bestFit="1" customWidth="1"/>
    <col min="4613" max="4613" width="12.7109375" style="282" customWidth="1"/>
    <col min="4614" max="4614" width="39.42578125" style="282" customWidth="1"/>
    <col min="4615" max="4615" width="9.7109375" style="282" customWidth="1"/>
    <col min="4616" max="4864" width="9.140625" style="282"/>
    <col min="4865" max="4865" width="4.7109375" style="282" bestFit="1" customWidth="1"/>
    <col min="4866" max="4866" width="12.42578125" style="282" bestFit="1" customWidth="1"/>
    <col min="4867" max="4867" width="55.7109375" style="282" customWidth="1"/>
    <col min="4868" max="4868" width="10.42578125" style="282" bestFit="1" customWidth="1"/>
    <col min="4869" max="4869" width="12.7109375" style="282" customWidth="1"/>
    <col min="4870" max="4870" width="39.42578125" style="282" customWidth="1"/>
    <col min="4871" max="4871" width="9.7109375" style="282" customWidth="1"/>
    <col min="4872" max="5120" width="9.140625" style="282"/>
    <col min="5121" max="5121" width="4.7109375" style="282" bestFit="1" customWidth="1"/>
    <col min="5122" max="5122" width="12.42578125" style="282" bestFit="1" customWidth="1"/>
    <col min="5123" max="5123" width="55.7109375" style="282" customWidth="1"/>
    <col min="5124" max="5124" width="10.42578125" style="282" bestFit="1" customWidth="1"/>
    <col min="5125" max="5125" width="12.7109375" style="282" customWidth="1"/>
    <col min="5126" max="5126" width="39.42578125" style="282" customWidth="1"/>
    <col min="5127" max="5127" width="9.7109375" style="282" customWidth="1"/>
    <col min="5128" max="5376" width="9.140625" style="282"/>
    <col min="5377" max="5377" width="4.7109375" style="282" bestFit="1" customWidth="1"/>
    <col min="5378" max="5378" width="12.42578125" style="282" bestFit="1" customWidth="1"/>
    <col min="5379" max="5379" width="55.7109375" style="282" customWidth="1"/>
    <col min="5380" max="5380" width="10.42578125" style="282" bestFit="1" customWidth="1"/>
    <col min="5381" max="5381" width="12.7109375" style="282" customWidth="1"/>
    <col min="5382" max="5382" width="39.42578125" style="282" customWidth="1"/>
    <col min="5383" max="5383" width="9.7109375" style="282" customWidth="1"/>
    <col min="5384" max="5632" width="9.140625" style="282"/>
    <col min="5633" max="5633" width="4.7109375" style="282" bestFit="1" customWidth="1"/>
    <col min="5634" max="5634" width="12.42578125" style="282" bestFit="1" customWidth="1"/>
    <col min="5635" max="5635" width="55.7109375" style="282" customWidth="1"/>
    <col min="5636" max="5636" width="10.42578125" style="282" bestFit="1" customWidth="1"/>
    <col min="5637" max="5637" width="12.7109375" style="282" customWidth="1"/>
    <col min="5638" max="5638" width="39.42578125" style="282" customWidth="1"/>
    <col min="5639" max="5639" width="9.7109375" style="282" customWidth="1"/>
    <col min="5640" max="5888" width="9.140625" style="282"/>
    <col min="5889" max="5889" width="4.7109375" style="282" bestFit="1" customWidth="1"/>
    <col min="5890" max="5890" width="12.42578125" style="282" bestFit="1" customWidth="1"/>
    <col min="5891" max="5891" width="55.7109375" style="282" customWidth="1"/>
    <col min="5892" max="5892" width="10.42578125" style="282" bestFit="1" customWidth="1"/>
    <col min="5893" max="5893" width="12.7109375" style="282" customWidth="1"/>
    <col min="5894" max="5894" width="39.42578125" style="282" customWidth="1"/>
    <col min="5895" max="5895" width="9.7109375" style="282" customWidth="1"/>
    <col min="5896" max="6144" width="9.140625" style="282"/>
    <col min="6145" max="6145" width="4.7109375" style="282" bestFit="1" customWidth="1"/>
    <col min="6146" max="6146" width="12.42578125" style="282" bestFit="1" customWidth="1"/>
    <col min="6147" max="6147" width="55.7109375" style="282" customWidth="1"/>
    <col min="6148" max="6148" width="10.42578125" style="282" bestFit="1" customWidth="1"/>
    <col min="6149" max="6149" width="12.7109375" style="282" customWidth="1"/>
    <col min="6150" max="6150" width="39.42578125" style="282" customWidth="1"/>
    <col min="6151" max="6151" width="9.7109375" style="282" customWidth="1"/>
    <col min="6152" max="6400" width="9.140625" style="282"/>
    <col min="6401" max="6401" width="4.7109375" style="282" bestFit="1" customWidth="1"/>
    <col min="6402" max="6402" width="12.42578125" style="282" bestFit="1" customWidth="1"/>
    <col min="6403" max="6403" width="55.7109375" style="282" customWidth="1"/>
    <col min="6404" max="6404" width="10.42578125" style="282" bestFit="1" customWidth="1"/>
    <col min="6405" max="6405" width="12.7109375" style="282" customWidth="1"/>
    <col min="6406" max="6406" width="39.42578125" style="282" customWidth="1"/>
    <col min="6407" max="6407" width="9.7109375" style="282" customWidth="1"/>
    <col min="6408" max="6656" width="9.140625" style="282"/>
    <col min="6657" max="6657" width="4.7109375" style="282" bestFit="1" customWidth="1"/>
    <col min="6658" max="6658" width="12.42578125" style="282" bestFit="1" customWidth="1"/>
    <col min="6659" max="6659" width="55.7109375" style="282" customWidth="1"/>
    <col min="6660" max="6660" width="10.42578125" style="282" bestFit="1" customWidth="1"/>
    <col min="6661" max="6661" width="12.7109375" style="282" customWidth="1"/>
    <col min="6662" max="6662" width="39.42578125" style="282" customWidth="1"/>
    <col min="6663" max="6663" width="9.7109375" style="282" customWidth="1"/>
    <col min="6664" max="6912" width="9.140625" style="282"/>
    <col min="6913" max="6913" width="4.7109375" style="282" bestFit="1" customWidth="1"/>
    <col min="6914" max="6914" width="12.42578125" style="282" bestFit="1" customWidth="1"/>
    <col min="6915" max="6915" width="55.7109375" style="282" customWidth="1"/>
    <col min="6916" max="6916" width="10.42578125" style="282" bestFit="1" customWidth="1"/>
    <col min="6917" max="6917" width="12.7109375" style="282" customWidth="1"/>
    <col min="6918" max="6918" width="39.42578125" style="282" customWidth="1"/>
    <col min="6919" max="6919" width="9.7109375" style="282" customWidth="1"/>
    <col min="6920" max="7168" width="9.140625" style="282"/>
    <col min="7169" max="7169" width="4.7109375" style="282" bestFit="1" customWidth="1"/>
    <col min="7170" max="7170" width="12.42578125" style="282" bestFit="1" customWidth="1"/>
    <col min="7171" max="7171" width="55.7109375" style="282" customWidth="1"/>
    <col min="7172" max="7172" width="10.42578125" style="282" bestFit="1" customWidth="1"/>
    <col min="7173" max="7173" width="12.7109375" style="282" customWidth="1"/>
    <col min="7174" max="7174" width="39.42578125" style="282" customWidth="1"/>
    <col min="7175" max="7175" width="9.7109375" style="282" customWidth="1"/>
    <col min="7176" max="7424" width="9.140625" style="282"/>
    <col min="7425" max="7425" width="4.7109375" style="282" bestFit="1" customWidth="1"/>
    <col min="7426" max="7426" width="12.42578125" style="282" bestFit="1" customWidth="1"/>
    <col min="7427" max="7427" width="55.7109375" style="282" customWidth="1"/>
    <col min="7428" max="7428" width="10.42578125" style="282" bestFit="1" customWidth="1"/>
    <col min="7429" max="7429" width="12.7109375" style="282" customWidth="1"/>
    <col min="7430" max="7430" width="39.42578125" style="282" customWidth="1"/>
    <col min="7431" max="7431" width="9.7109375" style="282" customWidth="1"/>
    <col min="7432" max="7680" width="9.140625" style="282"/>
    <col min="7681" max="7681" width="4.7109375" style="282" bestFit="1" customWidth="1"/>
    <col min="7682" max="7682" width="12.42578125" style="282" bestFit="1" customWidth="1"/>
    <col min="7683" max="7683" width="55.7109375" style="282" customWidth="1"/>
    <col min="7684" max="7684" width="10.42578125" style="282" bestFit="1" customWidth="1"/>
    <col min="7685" max="7685" width="12.7109375" style="282" customWidth="1"/>
    <col min="7686" max="7686" width="39.42578125" style="282" customWidth="1"/>
    <col min="7687" max="7687" width="9.7109375" style="282" customWidth="1"/>
    <col min="7688" max="7936" width="9.140625" style="282"/>
    <col min="7937" max="7937" width="4.7109375" style="282" bestFit="1" customWidth="1"/>
    <col min="7938" max="7938" width="12.42578125" style="282" bestFit="1" customWidth="1"/>
    <col min="7939" max="7939" width="55.7109375" style="282" customWidth="1"/>
    <col min="7940" max="7940" width="10.42578125" style="282" bestFit="1" customWidth="1"/>
    <col min="7941" max="7941" width="12.7109375" style="282" customWidth="1"/>
    <col min="7942" max="7942" width="39.42578125" style="282" customWidth="1"/>
    <col min="7943" max="7943" width="9.7109375" style="282" customWidth="1"/>
    <col min="7944" max="8192" width="9.140625" style="282"/>
    <col min="8193" max="8193" width="4.7109375" style="282" bestFit="1" customWidth="1"/>
    <col min="8194" max="8194" width="12.42578125" style="282" bestFit="1" customWidth="1"/>
    <col min="8195" max="8195" width="55.7109375" style="282" customWidth="1"/>
    <col min="8196" max="8196" width="10.42578125" style="282" bestFit="1" customWidth="1"/>
    <col min="8197" max="8197" width="12.7109375" style="282" customWidth="1"/>
    <col min="8198" max="8198" width="39.42578125" style="282" customWidth="1"/>
    <col min="8199" max="8199" width="9.7109375" style="282" customWidth="1"/>
    <col min="8200" max="8448" width="9.140625" style="282"/>
    <col min="8449" max="8449" width="4.7109375" style="282" bestFit="1" customWidth="1"/>
    <col min="8450" max="8450" width="12.42578125" style="282" bestFit="1" customWidth="1"/>
    <col min="8451" max="8451" width="55.7109375" style="282" customWidth="1"/>
    <col min="8452" max="8452" width="10.42578125" style="282" bestFit="1" customWidth="1"/>
    <col min="8453" max="8453" width="12.7109375" style="282" customWidth="1"/>
    <col min="8454" max="8454" width="39.42578125" style="282" customWidth="1"/>
    <col min="8455" max="8455" width="9.7109375" style="282" customWidth="1"/>
    <col min="8456" max="8704" width="9.140625" style="282"/>
    <col min="8705" max="8705" width="4.7109375" style="282" bestFit="1" customWidth="1"/>
    <col min="8706" max="8706" width="12.42578125" style="282" bestFit="1" customWidth="1"/>
    <col min="8707" max="8707" width="55.7109375" style="282" customWidth="1"/>
    <col min="8708" max="8708" width="10.42578125" style="282" bestFit="1" customWidth="1"/>
    <col min="8709" max="8709" width="12.7109375" style="282" customWidth="1"/>
    <col min="8710" max="8710" width="39.42578125" style="282" customWidth="1"/>
    <col min="8711" max="8711" width="9.7109375" style="282" customWidth="1"/>
    <col min="8712" max="8960" width="9.140625" style="282"/>
    <col min="8961" max="8961" width="4.7109375" style="282" bestFit="1" customWidth="1"/>
    <col min="8962" max="8962" width="12.42578125" style="282" bestFit="1" customWidth="1"/>
    <col min="8963" max="8963" width="55.7109375" style="282" customWidth="1"/>
    <col min="8964" max="8964" width="10.42578125" style="282" bestFit="1" customWidth="1"/>
    <col min="8965" max="8965" width="12.7109375" style="282" customWidth="1"/>
    <col min="8966" max="8966" width="39.42578125" style="282" customWidth="1"/>
    <col min="8967" max="8967" width="9.7109375" style="282" customWidth="1"/>
    <col min="8968" max="9216" width="9.140625" style="282"/>
    <col min="9217" max="9217" width="4.7109375" style="282" bestFit="1" customWidth="1"/>
    <col min="9218" max="9218" width="12.42578125" style="282" bestFit="1" customWidth="1"/>
    <col min="9219" max="9219" width="55.7109375" style="282" customWidth="1"/>
    <col min="9220" max="9220" width="10.42578125" style="282" bestFit="1" customWidth="1"/>
    <col min="9221" max="9221" width="12.7109375" style="282" customWidth="1"/>
    <col min="9222" max="9222" width="39.42578125" style="282" customWidth="1"/>
    <col min="9223" max="9223" width="9.7109375" style="282" customWidth="1"/>
    <col min="9224" max="9472" width="9.140625" style="282"/>
    <col min="9473" max="9473" width="4.7109375" style="282" bestFit="1" customWidth="1"/>
    <col min="9474" max="9474" width="12.42578125" style="282" bestFit="1" customWidth="1"/>
    <col min="9475" max="9475" width="55.7109375" style="282" customWidth="1"/>
    <col min="9476" max="9476" width="10.42578125" style="282" bestFit="1" customWidth="1"/>
    <col min="9477" max="9477" width="12.7109375" style="282" customWidth="1"/>
    <col min="9478" max="9478" width="39.42578125" style="282" customWidth="1"/>
    <col min="9479" max="9479" width="9.7109375" style="282" customWidth="1"/>
    <col min="9480" max="9728" width="9.140625" style="282"/>
    <col min="9729" max="9729" width="4.7109375" style="282" bestFit="1" customWidth="1"/>
    <col min="9730" max="9730" width="12.42578125" style="282" bestFit="1" customWidth="1"/>
    <col min="9731" max="9731" width="55.7109375" style="282" customWidth="1"/>
    <col min="9732" max="9732" width="10.42578125" style="282" bestFit="1" customWidth="1"/>
    <col min="9733" max="9733" width="12.7109375" style="282" customWidth="1"/>
    <col min="9734" max="9734" width="39.42578125" style="282" customWidth="1"/>
    <col min="9735" max="9735" width="9.7109375" style="282" customWidth="1"/>
    <col min="9736" max="9984" width="9.140625" style="282"/>
    <col min="9985" max="9985" width="4.7109375" style="282" bestFit="1" customWidth="1"/>
    <col min="9986" max="9986" width="12.42578125" style="282" bestFit="1" customWidth="1"/>
    <col min="9987" max="9987" width="55.7109375" style="282" customWidth="1"/>
    <col min="9988" max="9988" width="10.42578125" style="282" bestFit="1" customWidth="1"/>
    <col min="9989" max="9989" width="12.7109375" style="282" customWidth="1"/>
    <col min="9990" max="9990" width="39.42578125" style="282" customWidth="1"/>
    <col min="9991" max="9991" width="9.7109375" style="282" customWidth="1"/>
    <col min="9992" max="10240" width="9.140625" style="282"/>
    <col min="10241" max="10241" width="4.7109375" style="282" bestFit="1" customWidth="1"/>
    <col min="10242" max="10242" width="12.42578125" style="282" bestFit="1" customWidth="1"/>
    <col min="10243" max="10243" width="55.7109375" style="282" customWidth="1"/>
    <col min="10244" max="10244" width="10.42578125" style="282" bestFit="1" customWidth="1"/>
    <col min="10245" max="10245" width="12.7109375" style="282" customWidth="1"/>
    <col min="10246" max="10246" width="39.42578125" style="282" customWidth="1"/>
    <col min="10247" max="10247" width="9.7109375" style="282" customWidth="1"/>
    <col min="10248" max="10496" width="9.140625" style="282"/>
    <col min="10497" max="10497" width="4.7109375" style="282" bestFit="1" customWidth="1"/>
    <col min="10498" max="10498" width="12.42578125" style="282" bestFit="1" customWidth="1"/>
    <col min="10499" max="10499" width="55.7109375" style="282" customWidth="1"/>
    <col min="10500" max="10500" width="10.42578125" style="282" bestFit="1" customWidth="1"/>
    <col min="10501" max="10501" width="12.7109375" style="282" customWidth="1"/>
    <col min="10502" max="10502" width="39.42578125" style="282" customWidth="1"/>
    <col min="10503" max="10503" width="9.7109375" style="282" customWidth="1"/>
    <col min="10504" max="10752" width="9.140625" style="282"/>
    <col min="10753" max="10753" width="4.7109375" style="282" bestFit="1" customWidth="1"/>
    <col min="10754" max="10754" width="12.42578125" style="282" bestFit="1" customWidth="1"/>
    <col min="10755" max="10755" width="55.7109375" style="282" customWidth="1"/>
    <col min="10756" max="10756" width="10.42578125" style="282" bestFit="1" customWidth="1"/>
    <col min="10757" max="10757" width="12.7109375" style="282" customWidth="1"/>
    <col min="10758" max="10758" width="39.42578125" style="282" customWidth="1"/>
    <col min="10759" max="10759" width="9.7109375" style="282" customWidth="1"/>
    <col min="10760" max="11008" width="9.140625" style="282"/>
    <col min="11009" max="11009" width="4.7109375" style="282" bestFit="1" customWidth="1"/>
    <col min="11010" max="11010" width="12.42578125" style="282" bestFit="1" customWidth="1"/>
    <col min="11011" max="11011" width="55.7109375" style="282" customWidth="1"/>
    <col min="11012" max="11012" width="10.42578125" style="282" bestFit="1" customWidth="1"/>
    <col min="11013" max="11013" width="12.7109375" style="282" customWidth="1"/>
    <col min="11014" max="11014" width="39.42578125" style="282" customWidth="1"/>
    <col min="11015" max="11015" width="9.7109375" style="282" customWidth="1"/>
    <col min="11016" max="11264" width="9.140625" style="282"/>
    <col min="11265" max="11265" width="4.7109375" style="282" bestFit="1" customWidth="1"/>
    <col min="11266" max="11266" width="12.42578125" style="282" bestFit="1" customWidth="1"/>
    <col min="11267" max="11267" width="55.7109375" style="282" customWidth="1"/>
    <col min="11268" max="11268" width="10.42578125" style="282" bestFit="1" customWidth="1"/>
    <col min="11269" max="11269" width="12.7109375" style="282" customWidth="1"/>
    <col min="11270" max="11270" width="39.42578125" style="282" customWidth="1"/>
    <col min="11271" max="11271" width="9.7109375" style="282" customWidth="1"/>
    <col min="11272" max="11520" width="9.140625" style="282"/>
    <col min="11521" max="11521" width="4.7109375" style="282" bestFit="1" customWidth="1"/>
    <col min="11522" max="11522" width="12.42578125" style="282" bestFit="1" customWidth="1"/>
    <col min="11523" max="11523" width="55.7109375" style="282" customWidth="1"/>
    <col min="11524" max="11524" width="10.42578125" style="282" bestFit="1" customWidth="1"/>
    <col min="11525" max="11525" width="12.7109375" style="282" customWidth="1"/>
    <col min="11526" max="11526" width="39.42578125" style="282" customWidth="1"/>
    <col min="11527" max="11527" width="9.7109375" style="282" customWidth="1"/>
    <col min="11528" max="11776" width="9.140625" style="282"/>
    <col min="11777" max="11777" width="4.7109375" style="282" bestFit="1" customWidth="1"/>
    <col min="11778" max="11778" width="12.42578125" style="282" bestFit="1" customWidth="1"/>
    <col min="11779" max="11779" width="55.7109375" style="282" customWidth="1"/>
    <col min="11780" max="11780" width="10.42578125" style="282" bestFit="1" customWidth="1"/>
    <col min="11781" max="11781" width="12.7109375" style="282" customWidth="1"/>
    <col min="11782" max="11782" width="39.42578125" style="282" customWidth="1"/>
    <col min="11783" max="11783" width="9.7109375" style="282" customWidth="1"/>
    <col min="11784" max="12032" width="9.140625" style="282"/>
    <col min="12033" max="12033" width="4.7109375" style="282" bestFit="1" customWidth="1"/>
    <col min="12034" max="12034" width="12.42578125" style="282" bestFit="1" customWidth="1"/>
    <col min="12035" max="12035" width="55.7109375" style="282" customWidth="1"/>
    <col min="12036" max="12036" width="10.42578125" style="282" bestFit="1" customWidth="1"/>
    <col min="12037" max="12037" width="12.7109375" style="282" customWidth="1"/>
    <col min="12038" max="12038" width="39.42578125" style="282" customWidth="1"/>
    <col min="12039" max="12039" width="9.7109375" style="282" customWidth="1"/>
    <col min="12040" max="12288" width="9.140625" style="282"/>
    <col min="12289" max="12289" width="4.7109375" style="282" bestFit="1" customWidth="1"/>
    <col min="12290" max="12290" width="12.42578125" style="282" bestFit="1" customWidth="1"/>
    <col min="12291" max="12291" width="55.7109375" style="282" customWidth="1"/>
    <col min="12292" max="12292" width="10.42578125" style="282" bestFit="1" customWidth="1"/>
    <col min="12293" max="12293" width="12.7109375" style="282" customWidth="1"/>
    <col min="12294" max="12294" width="39.42578125" style="282" customWidth="1"/>
    <col min="12295" max="12295" width="9.7109375" style="282" customWidth="1"/>
    <col min="12296" max="12544" width="9.140625" style="282"/>
    <col min="12545" max="12545" width="4.7109375" style="282" bestFit="1" customWidth="1"/>
    <col min="12546" max="12546" width="12.42578125" style="282" bestFit="1" customWidth="1"/>
    <col min="12547" max="12547" width="55.7109375" style="282" customWidth="1"/>
    <col min="12548" max="12548" width="10.42578125" style="282" bestFit="1" customWidth="1"/>
    <col min="12549" max="12549" width="12.7109375" style="282" customWidth="1"/>
    <col min="12550" max="12550" width="39.42578125" style="282" customWidth="1"/>
    <col min="12551" max="12551" width="9.7109375" style="282" customWidth="1"/>
    <col min="12552" max="12800" width="9.140625" style="282"/>
    <col min="12801" max="12801" width="4.7109375" style="282" bestFit="1" customWidth="1"/>
    <col min="12802" max="12802" width="12.42578125" style="282" bestFit="1" customWidth="1"/>
    <col min="12803" max="12803" width="55.7109375" style="282" customWidth="1"/>
    <col min="12804" max="12804" width="10.42578125" style="282" bestFit="1" customWidth="1"/>
    <col min="12805" max="12805" width="12.7109375" style="282" customWidth="1"/>
    <col min="12806" max="12806" width="39.42578125" style="282" customWidth="1"/>
    <col min="12807" max="12807" width="9.7109375" style="282" customWidth="1"/>
    <col min="12808" max="13056" width="9.140625" style="282"/>
    <col min="13057" max="13057" width="4.7109375" style="282" bestFit="1" customWidth="1"/>
    <col min="13058" max="13058" width="12.42578125" style="282" bestFit="1" customWidth="1"/>
    <col min="13059" max="13059" width="55.7109375" style="282" customWidth="1"/>
    <col min="13060" max="13060" width="10.42578125" style="282" bestFit="1" customWidth="1"/>
    <col min="13061" max="13061" width="12.7109375" style="282" customWidth="1"/>
    <col min="13062" max="13062" width="39.42578125" style="282" customWidth="1"/>
    <col min="13063" max="13063" width="9.7109375" style="282" customWidth="1"/>
    <col min="13064" max="13312" width="9.140625" style="282"/>
    <col min="13313" max="13313" width="4.7109375" style="282" bestFit="1" customWidth="1"/>
    <col min="13314" max="13314" width="12.42578125" style="282" bestFit="1" customWidth="1"/>
    <col min="13315" max="13315" width="55.7109375" style="282" customWidth="1"/>
    <col min="13316" max="13316" width="10.42578125" style="282" bestFit="1" customWidth="1"/>
    <col min="13317" max="13317" width="12.7109375" style="282" customWidth="1"/>
    <col min="13318" max="13318" width="39.42578125" style="282" customWidth="1"/>
    <col min="13319" max="13319" width="9.7109375" style="282" customWidth="1"/>
    <col min="13320" max="13568" width="9.140625" style="282"/>
    <col min="13569" max="13569" width="4.7109375" style="282" bestFit="1" customWidth="1"/>
    <col min="13570" max="13570" width="12.42578125" style="282" bestFit="1" customWidth="1"/>
    <col min="13571" max="13571" width="55.7109375" style="282" customWidth="1"/>
    <col min="13572" max="13572" width="10.42578125" style="282" bestFit="1" customWidth="1"/>
    <col min="13573" max="13573" width="12.7109375" style="282" customWidth="1"/>
    <col min="13574" max="13574" width="39.42578125" style="282" customWidth="1"/>
    <col min="13575" max="13575" width="9.7109375" style="282" customWidth="1"/>
    <col min="13576" max="13824" width="9.140625" style="282"/>
    <col min="13825" max="13825" width="4.7109375" style="282" bestFit="1" customWidth="1"/>
    <col min="13826" max="13826" width="12.42578125" style="282" bestFit="1" customWidth="1"/>
    <col min="13827" max="13827" width="55.7109375" style="282" customWidth="1"/>
    <col min="13828" max="13828" width="10.42578125" style="282" bestFit="1" customWidth="1"/>
    <col min="13829" max="13829" width="12.7109375" style="282" customWidth="1"/>
    <col min="13830" max="13830" width="39.42578125" style="282" customWidth="1"/>
    <col min="13831" max="13831" width="9.7109375" style="282" customWidth="1"/>
    <col min="13832" max="14080" width="9.140625" style="282"/>
    <col min="14081" max="14081" width="4.7109375" style="282" bestFit="1" customWidth="1"/>
    <col min="14082" max="14082" width="12.42578125" style="282" bestFit="1" customWidth="1"/>
    <col min="14083" max="14083" width="55.7109375" style="282" customWidth="1"/>
    <col min="14084" max="14084" width="10.42578125" style="282" bestFit="1" customWidth="1"/>
    <col min="14085" max="14085" width="12.7109375" style="282" customWidth="1"/>
    <col min="14086" max="14086" width="39.42578125" style="282" customWidth="1"/>
    <col min="14087" max="14087" width="9.7109375" style="282" customWidth="1"/>
    <col min="14088" max="14336" width="9.140625" style="282"/>
    <col min="14337" max="14337" width="4.7109375" style="282" bestFit="1" customWidth="1"/>
    <col min="14338" max="14338" width="12.42578125" style="282" bestFit="1" customWidth="1"/>
    <col min="14339" max="14339" width="55.7109375" style="282" customWidth="1"/>
    <col min="14340" max="14340" width="10.42578125" style="282" bestFit="1" customWidth="1"/>
    <col min="14341" max="14341" width="12.7109375" style="282" customWidth="1"/>
    <col min="14342" max="14342" width="39.42578125" style="282" customWidth="1"/>
    <col min="14343" max="14343" width="9.7109375" style="282" customWidth="1"/>
    <col min="14344" max="14592" width="9.140625" style="282"/>
    <col min="14593" max="14593" width="4.7109375" style="282" bestFit="1" customWidth="1"/>
    <col min="14594" max="14594" width="12.42578125" style="282" bestFit="1" customWidth="1"/>
    <col min="14595" max="14595" width="55.7109375" style="282" customWidth="1"/>
    <col min="14596" max="14596" width="10.42578125" style="282" bestFit="1" customWidth="1"/>
    <col min="14597" max="14597" width="12.7109375" style="282" customWidth="1"/>
    <col min="14598" max="14598" width="39.42578125" style="282" customWidth="1"/>
    <col min="14599" max="14599" width="9.7109375" style="282" customWidth="1"/>
    <col min="14600" max="14848" width="9.140625" style="282"/>
    <col min="14849" max="14849" width="4.7109375" style="282" bestFit="1" customWidth="1"/>
    <col min="14850" max="14850" width="12.42578125" style="282" bestFit="1" customWidth="1"/>
    <col min="14851" max="14851" width="55.7109375" style="282" customWidth="1"/>
    <col min="14852" max="14852" width="10.42578125" style="282" bestFit="1" customWidth="1"/>
    <col min="14853" max="14853" width="12.7109375" style="282" customWidth="1"/>
    <col min="14854" max="14854" width="39.42578125" style="282" customWidth="1"/>
    <col min="14855" max="14855" width="9.7109375" style="282" customWidth="1"/>
    <col min="14856" max="15104" width="9.140625" style="282"/>
    <col min="15105" max="15105" width="4.7109375" style="282" bestFit="1" customWidth="1"/>
    <col min="15106" max="15106" width="12.42578125" style="282" bestFit="1" customWidth="1"/>
    <col min="15107" max="15107" width="55.7109375" style="282" customWidth="1"/>
    <col min="15108" max="15108" width="10.42578125" style="282" bestFit="1" customWidth="1"/>
    <col min="15109" max="15109" width="12.7109375" style="282" customWidth="1"/>
    <col min="15110" max="15110" width="39.42578125" style="282" customWidth="1"/>
    <col min="15111" max="15111" width="9.7109375" style="282" customWidth="1"/>
    <col min="15112" max="15360" width="9.140625" style="282"/>
    <col min="15361" max="15361" width="4.7109375" style="282" bestFit="1" customWidth="1"/>
    <col min="15362" max="15362" width="12.42578125" style="282" bestFit="1" customWidth="1"/>
    <col min="15363" max="15363" width="55.7109375" style="282" customWidth="1"/>
    <col min="15364" max="15364" width="10.42578125" style="282" bestFit="1" customWidth="1"/>
    <col min="15365" max="15365" width="12.7109375" style="282" customWidth="1"/>
    <col min="15366" max="15366" width="39.42578125" style="282" customWidth="1"/>
    <col min="15367" max="15367" width="9.7109375" style="282" customWidth="1"/>
    <col min="15368" max="15616" width="9.140625" style="282"/>
    <col min="15617" max="15617" width="4.7109375" style="282" bestFit="1" customWidth="1"/>
    <col min="15618" max="15618" width="12.42578125" style="282" bestFit="1" customWidth="1"/>
    <col min="15619" max="15619" width="55.7109375" style="282" customWidth="1"/>
    <col min="15620" max="15620" width="10.42578125" style="282" bestFit="1" customWidth="1"/>
    <col min="15621" max="15621" width="12.7109375" style="282" customWidth="1"/>
    <col min="15622" max="15622" width="39.42578125" style="282" customWidth="1"/>
    <col min="15623" max="15623" width="9.7109375" style="282" customWidth="1"/>
    <col min="15624" max="15872" width="9.140625" style="282"/>
    <col min="15873" max="15873" width="4.7109375" style="282" bestFit="1" customWidth="1"/>
    <col min="15874" max="15874" width="12.42578125" style="282" bestFit="1" customWidth="1"/>
    <col min="15875" max="15875" width="55.7109375" style="282" customWidth="1"/>
    <col min="15876" max="15876" width="10.42578125" style="282" bestFit="1" customWidth="1"/>
    <col min="15877" max="15877" width="12.7109375" style="282" customWidth="1"/>
    <col min="15878" max="15878" width="39.42578125" style="282" customWidth="1"/>
    <col min="15879" max="15879" width="9.7109375" style="282" customWidth="1"/>
    <col min="15880" max="16128" width="9.140625" style="282"/>
    <col min="16129" max="16129" width="4.7109375" style="282" bestFit="1" customWidth="1"/>
    <col min="16130" max="16130" width="12.42578125" style="282" bestFit="1" customWidth="1"/>
    <col min="16131" max="16131" width="55.7109375" style="282" customWidth="1"/>
    <col min="16132" max="16132" width="10.42578125" style="282" bestFit="1" customWidth="1"/>
    <col min="16133" max="16133" width="12.7109375" style="282" customWidth="1"/>
    <col min="16134" max="16134" width="39.42578125" style="282" customWidth="1"/>
    <col min="16135" max="16135" width="9.7109375" style="282" customWidth="1"/>
    <col min="16136" max="16384" width="9.140625" style="282"/>
  </cols>
  <sheetData>
    <row r="1" spans="1:13" ht="13.5" thickBot="1"/>
    <row r="2" spans="1:13" ht="15.75" thickBot="1">
      <c r="B2" s="1176" t="s">
        <v>628</v>
      </c>
      <c r="C2" s="1177" t="s">
        <v>113</v>
      </c>
      <c r="D2" s="1177"/>
      <c r="E2" s="1177"/>
      <c r="F2" s="1177"/>
      <c r="G2" s="1177"/>
      <c r="H2" s="1177" t="s">
        <v>113</v>
      </c>
      <c r="I2" s="1177" t="s">
        <v>113</v>
      </c>
      <c r="J2" s="1177" t="s">
        <v>113</v>
      </c>
      <c r="K2" s="1177" t="s">
        <v>113</v>
      </c>
      <c r="L2" s="285"/>
    </row>
    <row r="3" spans="1:13">
      <c r="A3" s="286" t="s">
        <v>113</v>
      </c>
      <c r="B3" s="287" t="s">
        <v>629</v>
      </c>
      <c r="C3" s="288">
        <v>2013</v>
      </c>
      <c r="D3" s="289"/>
      <c r="E3" s="290"/>
      <c r="F3" s="291"/>
      <c r="G3" s="289"/>
      <c r="H3" s="292" t="s">
        <v>113</v>
      </c>
      <c r="I3" s="293" t="s">
        <v>113</v>
      </c>
      <c r="J3" s="293" t="s">
        <v>113</v>
      </c>
      <c r="K3" s="294" t="s">
        <v>113</v>
      </c>
      <c r="L3" s="295"/>
    </row>
    <row r="4" spans="1:13">
      <c r="A4" s="286" t="s">
        <v>113</v>
      </c>
      <c r="B4" s="287" t="s">
        <v>630</v>
      </c>
      <c r="C4" s="296" t="s">
        <v>631</v>
      </c>
      <c r="D4" s="297"/>
      <c r="E4" s="298"/>
      <c r="F4" s="299"/>
      <c r="G4" s="297"/>
      <c r="H4" s="300" t="s">
        <v>113</v>
      </c>
      <c r="I4" s="301" t="s">
        <v>113</v>
      </c>
      <c r="J4" s="301" t="s">
        <v>113</v>
      </c>
      <c r="K4" s="302" t="s">
        <v>113</v>
      </c>
      <c r="L4" s="303"/>
    </row>
    <row r="5" spans="1:13">
      <c r="A5" s="286" t="s">
        <v>113</v>
      </c>
      <c r="B5" s="287" t="s">
        <v>632</v>
      </c>
      <c r="C5" s="296" t="s">
        <v>633</v>
      </c>
      <c r="D5" s="297"/>
      <c r="E5" s="298"/>
      <c r="F5" s="299"/>
      <c r="G5" s="297"/>
      <c r="H5" s="300" t="s">
        <v>113</v>
      </c>
      <c r="I5" s="301" t="s">
        <v>113</v>
      </c>
      <c r="J5" s="301" t="s">
        <v>113</v>
      </c>
      <c r="K5" s="302" t="s">
        <v>113</v>
      </c>
      <c r="L5" s="303"/>
    </row>
    <row r="6" spans="1:13" ht="13.5" thickBot="1">
      <c r="A6" s="304" t="s">
        <v>113</v>
      </c>
      <c r="B6" s="305" t="s">
        <v>113</v>
      </c>
      <c r="C6" s="306" t="s">
        <v>113</v>
      </c>
      <c r="D6" s="307"/>
      <c r="E6" s="308"/>
      <c r="F6" s="309"/>
      <c r="G6" s="307"/>
      <c r="H6" s="310" t="s">
        <v>113</v>
      </c>
      <c r="I6" s="311" t="s">
        <v>113</v>
      </c>
      <c r="J6" s="312" t="s">
        <v>113</v>
      </c>
      <c r="K6" s="312" t="s">
        <v>113</v>
      </c>
      <c r="L6" s="313" t="s">
        <v>113</v>
      </c>
    </row>
    <row r="7" spans="1:13" ht="21.6" customHeight="1" thickBot="1">
      <c r="A7" s="282" t="s">
        <v>113</v>
      </c>
      <c r="B7" s="1166" t="s">
        <v>634</v>
      </c>
      <c r="C7" s="1168" t="s">
        <v>73</v>
      </c>
      <c r="D7" s="1170" t="s">
        <v>74</v>
      </c>
      <c r="E7" s="1172" t="s">
        <v>75</v>
      </c>
      <c r="F7" s="1170" t="s">
        <v>76</v>
      </c>
      <c r="G7" s="1174" t="s">
        <v>635</v>
      </c>
      <c r="H7" s="1160" t="s">
        <v>636</v>
      </c>
      <c r="I7" s="1161" t="s">
        <v>113</v>
      </c>
      <c r="J7" s="1161" t="s">
        <v>113</v>
      </c>
      <c r="K7" s="1161" t="s">
        <v>113</v>
      </c>
      <c r="L7" s="1162" t="s">
        <v>113</v>
      </c>
      <c r="M7" s="282" t="s">
        <v>113</v>
      </c>
    </row>
    <row r="8" spans="1:13" ht="30" customHeight="1" thickBot="1">
      <c r="A8" s="282" t="s">
        <v>113</v>
      </c>
      <c r="B8" s="1167" t="s">
        <v>113</v>
      </c>
      <c r="C8" s="1169" t="s">
        <v>113</v>
      </c>
      <c r="D8" s="1171" t="s">
        <v>113</v>
      </c>
      <c r="E8" s="1173" t="s">
        <v>113</v>
      </c>
      <c r="F8" s="1171" t="s">
        <v>113</v>
      </c>
      <c r="G8" s="1175"/>
      <c r="H8" s="314" t="s">
        <v>78</v>
      </c>
      <c r="I8" s="315" t="s">
        <v>79</v>
      </c>
      <c r="J8" s="316" t="s">
        <v>80</v>
      </c>
      <c r="K8" s="317" t="s">
        <v>43</v>
      </c>
      <c r="L8" s="318" t="s">
        <v>54</v>
      </c>
      <c r="M8" s="282" t="s">
        <v>113</v>
      </c>
    </row>
    <row r="9" spans="1:13" ht="16.5" customHeight="1">
      <c r="A9" s="282" t="s">
        <v>113</v>
      </c>
      <c r="B9" s="319" t="s">
        <v>637</v>
      </c>
      <c r="C9" s="320" t="s">
        <v>638</v>
      </c>
      <c r="D9" s="321"/>
      <c r="E9" s="322"/>
      <c r="F9" s="323"/>
      <c r="G9" s="321"/>
      <c r="H9" s="324">
        <v>0</v>
      </c>
      <c r="I9" s="325">
        <v>0</v>
      </c>
      <c r="J9" s="326">
        <v>0</v>
      </c>
      <c r="K9" s="327">
        <v>0</v>
      </c>
      <c r="L9" s="328">
        <v>0</v>
      </c>
      <c r="M9" s="282" t="s">
        <v>113</v>
      </c>
    </row>
    <row r="10" spans="1:13" ht="16.5" customHeight="1">
      <c r="B10" s="329"/>
      <c r="C10" s="330"/>
      <c r="D10" s="331"/>
      <c r="E10" s="332"/>
      <c r="F10" s="333"/>
      <c r="G10" s="334"/>
      <c r="H10" s="335"/>
      <c r="I10" s="336"/>
      <c r="J10" s="337"/>
      <c r="K10" s="338"/>
      <c r="L10" s="339"/>
    </row>
    <row r="11" spans="1:13" ht="16.5" customHeight="1">
      <c r="A11" s="282" t="s">
        <v>113</v>
      </c>
      <c r="B11" s="329" t="s">
        <v>639</v>
      </c>
      <c r="C11" s="330" t="s">
        <v>640</v>
      </c>
      <c r="D11" s="331"/>
      <c r="E11" s="332"/>
      <c r="F11" s="333"/>
      <c r="G11" s="334"/>
      <c r="H11" s="335">
        <v>0</v>
      </c>
      <c r="I11" s="336">
        <v>0</v>
      </c>
      <c r="J11" s="337">
        <v>0</v>
      </c>
      <c r="K11" s="338">
        <v>0</v>
      </c>
      <c r="L11" s="339">
        <v>0</v>
      </c>
      <c r="M11" s="282" t="s">
        <v>113</v>
      </c>
    </row>
    <row r="12" spans="1:13" ht="16.5" customHeight="1">
      <c r="B12" s="329"/>
      <c r="C12" s="330"/>
      <c r="D12" s="331"/>
      <c r="E12" s="332"/>
      <c r="F12" s="333"/>
      <c r="G12" s="334"/>
      <c r="H12" s="335"/>
      <c r="I12" s="336"/>
      <c r="J12" s="337"/>
      <c r="K12" s="338"/>
      <c r="L12" s="339"/>
    </row>
    <row r="13" spans="1:13" ht="16.5" customHeight="1">
      <c r="B13" s="329" t="s">
        <v>81</v>
      </c>
      <c r="C13" s="330" t="s">
        <v>82</v>
      </c>
      <c r="D13" s="331" t="s">
        <v>83</v>
      </c>
      <c r="E13" s="332">
        <v>1990</v>
      </c>
      <c r="F13" s="333" t="s">
        <v>641</v>
      </c>
      <c r="G13" s="334" t="s">
        <v>642</v>
      </c>
      <c r="H13" s="340">
        <v>1</v>
      </c>
      <c r="I13" s="341"/>
      <c r="J13" s="342"/>
      <c r="K13" s="343"/>
      <c r="L13" s="344">
        <f t="shared" ref="L13:L24" si="0">SUM(H13:K13)</f>
        <v>1</v>
      </c>
    </row>
    <row r="14" spans="1:13" ht="16.5" customHeight="1">
      <c r="B14" s="329" t="s">
        <v>81</v>
      </c>
      <c r="C14" s="330" t="s">
        <v>82</v>
      </c>
      <c r="D14" s="331" t="s">
        <v>85</v>
      </c>
      <c r="E14" s="332">
        <v>1990</v>
      </c>
      <c r="F14" s="333" t="s">
        <v>643</v>
      </c>
      <c r="G14" s="334" t="s">
        <v>642</v>
      </c>
      <c r="H14" s="340">
        <v>1</v>
      </c>
      <c r="I14" s="341"/>
      <c r="J14" s="342"/>
      <c r="K14" s="343"/>
      <c r="L14" s="344">
        <f t="shared" si="0"/>
        <v>1</v>
      </c>
    </row>
    <row r="15" spans="1:13" ht="16.5" customHeight="1">
      <c r="B15" s="329" t="s">
        <v>81</v>
      </c>
      <c r="C15" s="330" t="s">
        <v>644</v>
      </c>
      <c r="D15" s="331" t="s">
        <v>87</v>
      </c>
      <c r="E15" s="332">
        <v>1990</v>
      </c>
      <c r="F15" s="333" t="s">
        <v>643</v>
      </c>
      <c r="G15" s="334" t="s">
        <v>642</v>
      </c>
      <c r="H15" s="340">
        <v>1</v>
      </c>
      <c r="I15" s="341"/>
      <c r="J15" s="342"/>
      <c r="K15" s="343"/>
      <c r="L15" s="344">
        <f>SUM(H15:K15)</f>
        <v>1</v>
      </c>
    </row>
    <row r="16" spans="1:13" ht="16.5" customHeight="1">
      <c r="B16" s="329" t="s">
        <v>81</v>
      </c>
      <c r="C16" s="330" t="s">
        <v>82</v>
      </c>
      <c r="D16" s="331" t="s">
        <v>88</v>
      </c>
      <c r="E16" s="332">
        <v>1993</v>
      </c>
      <c r="F16" s="333" t="s">
        <v>645</v>
      </c>
      <c r="G16" s="334" t="s">
        <v>642</v>
      </c>
      <c r="H16" s="340">
        <v>1</v>
      </c>
      <c r="I16" s="341"/>
      <c r="J16" s="342"/>
      <c r="K16" s="343"/>
      <c r="L16" s="344">
        <f t="shared" si="0"/>
        <v>1</v>
      </c>
    </row>
    <row r="17" spans="2:12" ht="16.5" customHeight="1">
      <c r="B17" s="329" t="s">
        <v>81</v>
      </c>
      <c r="C17" s="330" t="s">
        <v>82</v>
      </c>
      <c r="D17" s="331" t="s">
        <v>90</v>
      </c>
      <c r="E17" s="345">
        <v>2007</v>
      </c>
      <c r="F17" s="333" t="s">
        <v>646</v>
      </c>
      <c r="G17" s="334" t="s">
        <v>647</v>
      </c>
      <c r="H17" s="340"/>
      <c r="I17" s="341"/>
      <c r="J17" s="342"/>
      <c r="K17" s="343">
        <v>1</v>
      </c>
      <c r="L17" s="344">
        <f t="shared" si="0"/>
        <v>1</v>
      </c>
    </row>
    <row r="18" spans="2:12" ht="16.5" customHeight="1">
      <c r="B18" s="329" t="s">
        <v>81</v>
      </c>
      <c r="C18" s="330" t="s">
        <v>82</v>
      </c>
      <c r="D18" s="331" t="s">
        <v>92</v>
      </c>
      <c r="E18" s="345">
        <v>2007</v>
      </c>
      <c r="F18" s="333" t="s">
        <v>646</v>
      </c>
      <c r="G18" s="334" t="s">
        <v>647</v>
      </c>
      <c r="H18" s="340"/>
      <c r="I18" s="341"/>
      <c r="J18" s="342"/>
      <c r="K18" s="343">
        <v>1</v>
      </c>
      <c r="L18" s="344">
        <f t="shared" si="0"/>
        <v>1</v>
      </c>
    </row>
    <row r="19" spans="2:12" ht="16.5" customHeight="1">
      <c r="B19" s="329" t="s">
        <v>81</v>
      </c>
      <c r="C19" s="330" t="s">
        <v>82</v>
      </c>
      <c r="D19" s="331" t="s">
        <v>93</v>
      </c>
      <c r="E19" s="345">
        <v>2007</v>
      </c>
      <c r="F19" s="333" t="s">
        <v>648</v>
      </c>
      <c r="G19" s="334" t="s">
        <v>647</v>
      </c>
      <c r="H19" s="340"/>
      <c r="I19" s="341"/>
      <c r="J19" s="342"/>
      <c r="K19" s="343">
        <v>1</v>
      </c>
      <c r="L19" s="344">
        <f t="shared" si="0"/>
        <v>1</v>
      </c>
    </row>
    <row r="20" spans="2:12" ht="16.5" customHeight="1">
      <c r="B20" s="329" t="s">
        <v>81</v>
      </c>
      <c r="C20" s="330" t="s">
        <v>82</v>
      </c>
      <c r="D20" s="331" t="s">
        <v>95</v>
      </c>
      <c r="E20" s="345">
        <v>2007</v>
      </c>
      <c r="F20" s="333" t="s">
        <v>648</v>
      </c>
      <c r="G20" s="334" t="s">
        <v>647</v>
      </c>
      <c r="H20" s="340"/>
      <c r="I20" s="341"/>
      <c r="J20" s="342"/>
      <c r="K20" s="343">
        <v>1</v>
      </c>
      <c r="L20" s="344">
        <f t="shared" si="0"/>
        <v>1</v>
      </c>
    </row>
    <row r="21" spans="2:12" ht="16.5" customHeight="1">
      <c r="B21" s="329" t="s">
        <v>81</v>
      </c>
      <c r="C21" s="330" t="s">
        <v>82</v>
      </c>
      <c r="D21" s="331" t="s">
        <v>96</v>
      </c>
      <c r="E21" s="345">
        <v>2007</v>
      </c>
      <c r="F21" s="333" t="s">
        <v>648</v>
      </c>
      <c r="G21" s="334" t="s">
        <v>647</v>
      </c>
      <c r="H21" s="340"/>
      <c r="I21" s="341"/>
      <c r="J21" s="342"/>
      <c r="K21" s="343">
        <v>1</v>
      </c>
      <c r="L21" s="344">
        <f t="shared" si="0"/>
        <v>1</v>
      </c>
    </row>
    <row r="22" spans="2:12" ht="16.5" customHeight="1">
      <c r="B22" s="329" t="s">
        <v>81</v>
      </c>
      <c r="C22" s="330" t="s">
        <v>82</v>
      </c>
      <c r="D22" s="331" t="s">
        <v>97</v>
      </c>
      <c r="E22" s="345">
        <v>2007</v>
      </c>
      <c r="F22" s="333" t="s">
        <v>646</v>
      </c>
      <c r="G22" s="334" t="s">
        <v>647</v>
      </c>
      <c r="H22" s="340"/>
      <c r="I22" s="341"/>
      <c r="J22" s="342"/>
      <c r="K22" s="343">
        <v>1</v>
      </c>
      <c r="L22" s="344">
        <f t="shared" si="0"/>
        <v>1</v>
      </c>
    </row>
    <row r="23" spans="2:12" ht="16.5" customHeight="1">
      <c r="B23" s="329" t="s">
        <v>81</v>
      </c>
      <c r="C23" s="330" t="s">
        <v>82</v>
      </c>
      <c r="D23" s="331" t="s">
        <v>98</v>
      </c>
      <c r="E23" s="345">
        <v>2007</v>
      </c>
      <c r="F23" s="333" t="s">
        <v>648</v>
      </c>
      <c r="G23" s="334" t="s">
        <v>647</v>
      </c>
      <c r="H23" s="340"/>
      <c r="I23" s="341"/>
      <c r="J23" s="342"/>
      <c r="K23" s="343">
        <v>1</v>
      </c>
      <c r="L23" s="344">
        <f t="shared" si="0"/>
        <v>1</v>
      </c>
    </row>
    <row r="24" spans="2:12" ht="16.5" customHeight="1">
      <c r="B24" s="329" t="s">
        <v>81</v>
      </c>
      <c r="C24" s="330" t="s">
        <v>82</v>
      </c>
      <c r="D24" s="331" t="s">
        <v>99</v>
      </c>
      <c r="E24" s="345">
        <v>2007</v>
      </c>
      <c r="F24" s="333" t="s">
        <v>649</v>
      </c>
      <c r="G24" s="334" t="s">
        <v>647</v>
      </c>
      <c r="H24" s="340"/>
      <c r="I24" s="341"/>
      <c r="J24" s="342"/>
      <c r="K24" s="343">
        <v>1</v>
      </c>
      <c r="L24" s="344">
        <f t="shared" si="0"/>
        <v>1</v>
      </c>
    </row>
    <row r="25" spans="2:12" ht="16.5" customHeight="1">
      <c r="B25" s="329" t="s">
        <v>81</v>
      </c>
      <c r="C25" s="330" t="s">
        <v>82</v>
      </c>
      <c r="D25" s="331" t="s">
        <v>101</v>
      </c>
      <c r="E25" s="345">
        <v>2009</v>
      </c>
      <c r="F25" s="333" t="s">
        <v>650</v>
      </c>
      <c r="G25" s="334" t="s">
        <v>647</v>
      </c>
      <c r="H25" s="340"/>
      <c r="I25" s="341"/>
      <c r="J25" s="342"/>
      <c r="K25" s="343">
        <v>1</v>
      </c>
      <c r="L25" s="344">
        <f>SUM(H25:K25)</f>
        <v>1</v>
      </c>
    </row>
    <row r="26" spans="2:12" ht="16.5" customHeight="1">
      <c r="B26" s="329" t="s">
        <v>81</v>
      </c>
      <c r="C26" s="330" t="s">
        <v>82</v>
      </c>
      <c r="D26" s="331" t="s">
        <v>104</v>
      </c>
      <c r="E26" s="345">
        <v>2010</v>
      </c>
      <c r="F26" s="333" t="s">
        <v>651</v>
      </c>
      <c r="G26" s="334" t="s">
        <v>647</v>
      </c>
      <c r="H26" s="340"/>
      <c r="I26" s="341"/>
      <c r="J26" s="342"/>
      <c r="K26" s="343">
        <v>1</v>
      </c>
      <c r="L26" s="344">
        <f>SUM(H26:K26)</f>
        <v>1</v>
      </c>
    </row>
    <row r="27" spans="2:12" ht="16.5" customHeight="1">
      <c r="B27" s="329" t="s">
        <v>81</v>
      </c>
      <c r="C27" s="330" t="s">
        <v>82</v>
      </c>
      <c r="D27" s="331" t="s">
        <v>107</v>
      </c>
      <c r="E27" s="345">
        <v>2010</v>
      </c>
      <c r="F27" s="333" t="s">
        <v>651</v>
      </c>
      <c r="G27" s="334" t="s">
        <v>647</v>
      </c>
      <c r="H27" s="340"/>
      <c r="I27" s="341"/>
      <c r="J27" s="342"/>
      <c r="K27" s="343">
        <v>1</v>
      </c>
      <c r="L27" s="344">
        <f>SUM(H27:K27)</f>
        <v>1</v>
      </c>
    </row>
    <row r="28" spans="2:12" ht="16.5" customHeight="1">
      <c r="B28" s="346" t="s">
        <v>81</v>
      </c>
      <c r="C28" s="347" t="s">
        <v>82</v>
      </c>
      <c r="D28" s="331" t="s">
        <v>108</v>
      </c>
      <c r="E28" s="348">
        <v>2010</v>
      </c>
      <c r="F28" s="349" t="s">
        <v>651</v>
      </c>
      <c r="G28" s="331" t="s">
        <v>647</v>
      </c>
      <c r="H28" s="343"/>
      <c r="I28" s="350"/>
      <c r="J28" s="351"/>
      <c r="K28" s="343">
        <v>1</v>
      </c>
      <c r="L28" s="344">
        <f>SUM(H28:K28)</f>
        <v>1</v>
      </c>
    </row>
    <row r="29" spans="2:12" ht="16.5" customHeight="1">
      <c r="B29" s="472" t="s">
        <v>81</v>
      </c>
      <c r="C29" s="473" t="s">
        <v>82</v>
      </c>
      <c r="D29" s="474" t="s">
        <v>758</v>
      </c>
      <c r="E29" s="475">
        <v>2013</v>
      </c>
      <c r="F29" s="476" t="s">
        <v>766</v>
      </c>
      <c r="G29" s="474" t="s">
        <v>647</v>
      </c>
      <c r="H29" s="477"/>
      <c r="I29" s="478"/>
      <c r="J29" s="479"/>
      <c r="K29" s="477">
        <v>1</v>
      </c>
      <c r="L29" s="480">
        <v>1</v>
      </c>
    </row>
    <row r="30" spans="2:12" ht="16.5" customHeight="1">
      <c r="B30" s="329"/>
      <c r="C30" s="330"/>
      <c r="D30" s="331"/>
      <c r="E30" s="332"/>
      <c r="F30" s="333"/>
      <c r="G30" s="334"/>
      <c r="H30" s="335">
        <f>SUM(H13:H29)</f>
        <v>4</v>
      </c>
      <c r="I30" s="336">
        <f>SUM(I13:I28)</f>
        <v>0</v>
      </c>
      <c r="J30" s="337">
        <f>SUM(J13:J28)</f>
        <v>0</v>
      </c>
      <c r="K30" s="335">
        <f>SUM(K13:K29)</f>
        <v>13</v>
      </c>
      <c r="L30" s="337">
        <f>SUM(L13:L29)</f>
        <v>17</v>
      </c>
    </row>
    <row r="31" spans="2:12" ht="16.5" customHeight="1">
      <c r="B31" s="329"/>
      <c r="C31" s="330"/>
      <c r="D31" s="331"/>
      <c r="E31" s="332"/>
      <c r="F31" s="333"/>
      <c r="G31" s="334"/>
      <c r="H31" s="340"/>
      <c r="I31" s="341"/>
      <c r="J31" s="342"/>
      <c r="K31" s="343"/>
      <c r="L31" s="352"/>
    </row>
    <row r="32" spans="2:12" ht="16.5" customHeight="1">
      <c r="B32" s="329" t="s">
        <v>652</v>
      </c>
      <c r="C32" s="330" t="s">
        <v>653</v>
      </c>
      <c r="D32" s="331"/>
      <c r="E32" s="332"/>
      <c r="F32" s="333"/>
      <c r="G32" s="334"/>
      <c r="H32" s="335">
        <v>0</v>
      </c>
      <c r="I32" s="336">
        <v>0</v>
      </c>
      <c r="J32" s="337">
        <v>0</v>
      </c>
      <c r="K32" s="335">
        <v>0</v>
      </c>
      <c r="L32" s="337">
        <v>0</v>
      </c>
    </row>
    <row r="33" spans="1:13" ht="16.5" customHeight="1">
      <c r="B33" s="329"/>
      <c r="C33" s="330"/>
      <c r="D33" s="331"/>
      <c r="E33" s="332"/>
      <c r="F33" s="333"/>
      <c r="G33" s="334"/>
      <c r="H33" s="340"/>
      <c r="I33" s="341"/>
      <c r="J33" s="342"/>
      <c r="K33" s="343"/>
      <c r="L33" s="352"/>
    </row>
    <row r="34" spans="1:13" ht="16.5" customHeight="1">
      <c r="A34" s="282" t="s">
        <v>113</v>
      </c>
      <c r="B34" s="329" t="s">
        <v>654</v>
      </c>
      <c r="C34" s="330" t="s">
        <v>655</v>
      </c>
      <c r="D34" s="331"/>
      <c r="E34" s="332"/>
      <c r="F34" s="333"/>
      <c r="G34" s="334"/>
      <c r="H34" s="335">
        <v>0</v>
      </c>
      <c r="I34" s="336">
        <v>0</v>
      </c>
      <c r="J34" s="337">
        <v>0</v>
      </c>
      <c r="K34" s="338">
        <v>0</v>
      </c>
      <c r="L34" s="339">
        <v>0</v>
      </c>
      <c r="M34" s="282" t="s">
        <v>113</v>
      </c>
    </row>
    <row r="35" spans="1:13" ht="16.5" customHeight="1">
      <c r="B35" s="329"/>
      <c r="C35" s="330"/>
      <c r="D35" s="331"/>
      <c r="E35" s="332"/>
      <c r="F35" s="333"/>
      <c r="G35" s="334"/>
      <c r="H35" s="340"/>
      <c r="I35" s="341"/>
      <c r="J35" s="342"/>
      <c r="K35" s="343"/>
      <c r="L35" s="352"/>
    </row>
    <row r="36" spans="1:13" ht="16.5" customHeight="1">
      <c r="A36" s="282" t="s">
        <v>113</v>
      </c>
      <c r="B36" s="329" t="s">
        <v>109</v>
      </c>
      <c r="C36" s="330" t="s">
        <v>110</v>
      </c>
      <c r="D36" s="331" t="s">
        <v>111</v>
      </c>
      <c r="E36" s="332">
        <v>1999</v>
      </c>
      <c r="F36" s="333" t="s">
        <v>656</v>
      </c>
      <c r="G36" s="334" t="s">
        <v>647</v>
      </c>
      <c r="H36" s="340"/>
      <c r="I36" s="341" t="s">
        <v>113</v>
      </c>
      <c r="J36" s="342">
        <v>1</v>
      </c>
      <c r="K36" s="343"/>
      <c r="L36" s="344">
        <f t="shared" ref="L36:L41" si="1">SUM(H36:K36)</f>
        <v>1</v>
      </c>
      <c r="M36" s="282" t="s">
        <v>113</v>
      </c>
    </row>
    <row r="37" spans="1:13" ht="16.5" customHeight="1">
      <c r="B37" s="329" t="s">
        <v>109</v>
      </c>
      <c r="C37" s="330" t="s">
        <v>110</v>
      </c>
      <c r="D37" s="331" t="s">
        <v>114</v>
      </c>
      <c r="E37" s="345">
        <v>2007</v>
      </c>
      <c r="F37" s="333" t="s">
        <v>657</v>
      </c>
      <c r="G37" s="334" t="s">
        <v>647</v>
      </c>
      <c r="H37" s="340"/>
      <c r="I37" s="341"/>
      <c r="J37" s="342"/>
      <c r="K37" s="343">
        <v>1</v>
      </c>
      <c r="L37" s="344">
        <f t="shared" si="1"/>
        <v>1</v>
      </c>
    </row>
    <row r="38" spans="1:13" ht="16.5" customHeight="1">
      <c r="B38" s="329" t="s">
        <v>109</v>
      </c>
      <c r="C38" s="330" t="s">
        <v>110</v>
      </c>
      <c r="D38" s="331" t="s">
        <v>116</v>
      </c>
      <c r="E38" s="345">
        <v>2007</v>
      </c>
      <c r="F38" s="333" t="s">
        <v>657</v>
      </c>
      <c r="G38" s="334" t="s">
        <v>647</v>
      </c>
      <c r="H38" s="340"/>
      <c r="I38" s="341"/>
      <c r="J38" s="342"/>
      <c r="K38" s="343">
        <v>1</v>
      </c>
      <c r="L38" s="344">
        <f t="shared" si="1"/>
        <v>1</v>
      </c>
    </row>
    <row r="39" spans="1:13" ht="27" customHeight="1">
      <c r="B39" s="329" t="s">
        <v>109</v>
      </c>
      <c r="C39" s="330" t="s">
        <v>110</v>
      </c>
      <c r="D39" s="331" t="s">
        <v>117</v>
      </c>
      <c r="E39" s="345">
        <v>2007</v>
      </c>
      <c r="F39" s="353" t="s">
        <v>658</v>
      </c>
      <c r="G39" s="334" t="s">
        <v>647</v>
      </c>
      <c r="H39" s="340"/>
      <c r="I39" s="341"/>
      <c r="J39" s="342"/>
      <c r="K39" s="343">
        <v>1</v>
      </c>
      <c r="L39" s="351">
        <f t="shared" si="1"/>
        <v>1</v>
      </c>
    </row>
    <row r="40" spans="1:13" ht="16.5" customHeight="1">
      <c r="B40" s="329" t="s">
        <v>109</v>
      </c>
      <c r="C40" s="330" t="s">
        <v>110</v>
      </c>
      <c r="D40" s="331" t="s">
        <v>119</v>
      </c>
      <c r="E40" s="345">
        <v>2007</v>
      </c>
      <c r="F40" s="333" t="s">
        <v>657</v>
      </c>
      <c r="G40" s="334" t="s">
        <v>647</v>
      </c>
      <c r="H40" s="340"/>
      <c r="I40" s="341"/>
      <c r="J40" s="342"/>
      <c r="K40" s="343">
        <v>1</v>
      </c>
      <c r="L40" s="344">
        <f t="shared" si="1"/>
        <v>1</v>
      </c>
    </row>
    <row r="41" spans="1:13" ht="16.5" customHeight="1">
      <c r="B41" s="489" t="s">
        <v>109</v>
      </c>
      <c r="C41" s="490" t="s">
        <v>110</v>
      </c>
      <c r="D41" s="491" t="s">
        <v>120</v>
      </c>
      <c r="E41" s="492">
        <v>2012</v>
      </c>
      <c r="F41" s="493" t="s">
        <v>659</v>
      </c>
      <c r="G41" s="494" t="s">
        <v>647</v>
      </c>
      <c r="H41" s="495"/>
      <c r="I41" s="496"/>
      <c r="J41" s="497"/>
      <c r="K41" s="498">
        <v>1</v>
      </c>
      <c r="L41" s="499">
        <f t="shared" si="1"/>
        <v>1</v>
      </c>
    </row>
    <row r="42" spans="1:13" ht="16.5" customHeight="1">
      <c r="B42" s="329"/>
      <c r="C42" s="330"/>
      <c r="D42" s="358"/>
      <c r="E42" s="345"/>
      <c r="F42" s="333"/>
      <c r="G42" s="334"/>
      <c r="H42" s="335">
        <f>SUM(H36:H41)</f>
        <v>0</v>
      </c>
      <c r="I42" s="335">
        <f>SUM(I36:I41)</f>
        <v>0</v>
      </c>
      <c r="J42" s="337">
        <f>SUM(J36:J41)</f>
        <v>1</v>
      </c>
      <c r="K42" s="335">
        <f>SUM(K36:K41)</f>
        <v>5</v>
      </c>
      <c r="L42" s="337">
        <f>SUM(L36:L41)</f>
        <v>6</v>
      </c>
    </row>
    <row r="43" spans="1:13" ht="16.5" customHeight="1">
      <c r="B43" s="329"/>
      <c r="C43" s="330"/>
      <c r="D43" s="331"/>
      <c r="E43" s="332"/>
      <c r="F43" s="333"/>
      <c r="G43" s="334"/>
      <c r="H43" s="340"/>
      <c r="I43" s="341"/>
      <c r="J43" s="342"/>
      <c r="K43" s="343"/>
      <c r="L43" s="352"/>
    </row>
    <row r="44" spans="1:13" ht="16.5" customHeight="1">
      <c r="A44" s="282" t="s">
        <v>113</v>
      </c>
      <c r="B44" s="329" t="s">
        <v>660</v>
      </c>
      <c r="C44" s="330" t="s">
        <v>661</v>
      </c>
      <c r="D44" s="331"/>
      <c r="E44" s="332"/>
      <c r="F44" s="333"/>
      <c r="G44" s="334"/>
      <c r="H44" s="335">
        <v>0</v>
      </c>
      <c r="I44" s="336">
        <v>0</v>
      </c>
      <c r="J44" s="337">
        <v>0</v>
      </c>
      <c r="K44" s="338">
        <v>0</v>
      </c>
      <c r="L44" s="339">
        <v>0</v>
      </c>
      <c r="M44" s="282" t="s">
        <v>113</v>
      </c>
    </row>
    <row r="45" spans="1:13" ht="16.5" customHeight="1">
      <c r="B45" s="329"/>
      <c r="C45" s="330"/>
      <c r="D45" s="331"/>
      <c r="E45" s="332"/>
      <c r="F45" s="333"/>
      <c r="G45" s="334"/>
      <c r="H45" s="340"/>
      <c r="I45" s="341"/>
      <c r="J45" s="342"/>
      <c r="K45" s="343"/>
      <c r="L45" s="352"/>
    </row>
    <row r="46" spans="1:13" ht="16.5" customHeight="1">
      <c r="A46" s="282" t="s">
        <v>113</v>
      </c>
      <c r="B46" s="329" t="s">
        <v>123</v>
      </c>
      <c r="C46" s="330" t="s">
        <v>124</v>
      </c>
      <c r="D46" s="331" t="s">
        <v>125</v>
      </c>
      <c r="E46" s="332">
        <v>1985</v>
      </c>
      <c r="F46" s="333" t="s">
        <v>662</v>
      </c>
      <c r="G46" s="334" t="s">
        <v>647</v>
      </c>
      <c r="H46" s="340" t="s">
        <v>113</v>
      </c>
      <c r="I46" s="341" t="s">
        <v>113</v>
      </c>
      <c r="J46" s="342">
        <v>1</v>
      </c>
      <c r="K46" s="343" t="s">
        <v>113</v>
      </c>
      <c r="L46" s="344">
        <f>SUM(H46:K46)</f>
        <v>1</v>
      </c>
      <c r="M46" s="282" t="s">
        <v>113</v>
      </c>
    </row>
    <row r="47" spans="1:13" ht="16.5" customHeight="1">
      <c r="A47" s="282" t="s">
        <v>113</v>
      </c>
      <c r="B47" s="329" t="s">
        <v>123</v>
      </c>
      <c r="C47" s="330" t="s">
        <v>127</v>
      </c>
      <c r="D47" s="331" t="s">
        <v>128</v>
      </c>
      <c r="E47" s="332">
        <v>1997</v>
      </c>
      <c r="F47" s="333" t="s">
        <v>663</v>
      </c>
      <c r="G47" s="334" t="s">
        <v>647</v>
      </c>
      <c r="H47" s="340" t="s">
        <v>113</v>
      </c>
      <c r="I47" s="341" t="s">
        <v>113</v>
      </c>
      <c r="J47" s="342">
        <v>1</v>
      </c>
      <c r="K47" s="343" t="s">
        <v>113</v>
      </c>
      <c r="L47" s="344">
        <f>SUM(H47:K47)</f>
        <v>1</v>
      </c>
      <c r="M47" s="282" t="s">
        <v>113</v>
      </c>
    </row>
    <row r="48" spans="1:13" ht="27" customHeight="1">
      <c r="A48" s="282" t="s">
        <v>113</v>
      </c>
      <c r="B48" s="329" t="s">
        <v>123</v>
      </c>
      <c r="C48" s="330" t="s">
        <v>127</v>
      </c>
      <c r="D48" s="331" t="s">
        <v>130</v>
      </c>
      <c r="E48" s="332">
        <v>2007</v>
      </c>
      <c r="F48" s="353" t="s">
        <v>664</v>
      </c>
      <c r="G48" s="334" t="s">
        <v>647</v>
      </c>
      <c r="H48" s="340" t="s">
        <v>113</v>
      </c>
      <c r="I48" s="341" t="s">
        <v>113</v>
      </c>
      <c r="J48" s="342"/>
      <c r="K48" s="343">
        <v>1</v>
      </c>
      <c r="L48" s="351">
        <f>SUM(H48:K48)</f>
        <v>1</v>
      </c>
      <c r="M48" s="282" t="s">
        <v>113</v>
      </c>
    </row>
    <row r="49" spans="1:13" ht="27" customHeight="1">
      <c r="A49" s="282" t="s">
        <v>113</v>
      </c>
      <c r="B49" s="329" t="s">
        <v>123</v>
      </c>
      <c r="C49" s="330" t="s">
        <v>127</v>
      </c>
      <c r="D49" s="331" t="s">
        <v>132</v>
      </c>
      <c r="E49" s="332">
        <v>2007</v>
      </c>
      <c r="F49" s="353" t="s">
        <v>665</v>
      </c>
      <c r="G49" s="334" t="s">
        <v>647</v>
      </c>
      <c r="H49" s="340" t="s">
        <v>113</v>
      </c>
      <c r="I49" s="341" t="s">
        <v>113</v>
      </c>
      <c r="J49" s="342"/>
      <c r="K49" s="343">
        <v>1</v>
      </c>
      <c r="L49" s="351">
        <f>SUM(H49:K49)</f>
        <v>1</v>
      </c>
      <c r="M49" s="282" t="s">
        <v>113</v>
      </c>
    </row>
    <row r="50" spans="1:13" ht="16.5" customHeight="1">
      <c r="B50" s="329"/>
      <c r="C50" s="330"/>
      <c r="D50" s="331"/>
      <c r="E50" s="332"/>
      <c r="F50" s="333"/>
      <c r="G50" s="334"/>
      <c r="H50" s="335">
        <f>SUM(H46:H49)</f>
        <v>0</v>
      </c>
      <c r="I50" s="336">
        <f>SUM(I46:I49)</f>
        <v>0</v>
      </c>
      <c r="J50" s="337">
        <f>SUM(J46:J49)</f>
        <v>2</v>
      </c>
      <c r="K50" s="335">
        <f>SUM(K46:K49)</f>
        <v>2</v>
      </c>
      <c r="L50" s="337">
        <f>SUM(L46:L49)</f>
        <v>4</v>
      </c>
    </row>
    <row r="51" spans="1:13" ht="16.5" customHeight="1">
      <c r="B51" s="329"/>
      <c r="C51" s="330"/>
      <c r="D51" s="331"/>
      <c r="E51" s="332"/>
      <c r="F51" s="333"/>
      <c r="G51" s="334"/>
      <c r="H51" s="340"/>
      <c r="I51" s="341"/>
      <c r="J51" s="342"/>
      <c r="K51" s="343"/>
      <c r="L51" s="352"/>
    </row>
    <row r="52" spans="1:13" ht="16.5" customHeight="1">
      <c r="A52" s="282" t="s">
        <v>113</v>
      </c>
      <c r="B52" s="329" t="s">
        <v>666</v>
      </c>
      <c r="C52" s="330" t="s">
        <v>667</v>
      </c>
      <c r="D52" s="331"/>
      <c r="E52" s="332"/>
      <c r="F52" s="333"/>
      <c r="G52" s="334"/>
      <c r="H52" s="335">
        <v>0</v>
      </c>
      <c r="I52" s="336">
        <v>0</v>
      </c>
      <c r="J52" s="337">
        <v>0</v>
      </c>
      <c r="K52" s="338">
        <v>0</v>
      </c>
      <c r="L52" s="352">
        <f>SUM(H52:K52)</f>
        <v>0</v>
      </c>
      <c r="M52" s="282" t="s">
        <v>113</v>
      </c>
    </row>
    <row r="53" spans="1:13" ht="16.5" customHeight="1">
      <c r="B53" s="329"/>
      <c r="C53" s="330"/>
      <c r="D53" s="331"/>
      <c r="E53" s="332"/>
      <c r="F53" s="333"/>
      <c r="G53" s="334"/>
      <c r="H53" s="340"/>
      <c r="I53" s="341"/>
      <c r="J53" s="342"/>
      <c r="K53" s="343"/>
      <c r="L53" s="352"/>
    </row>
    <row r="54" spans="1:13" ht="27" customHeight="1">
      <c r="A54" s="282" t="s">
        <v>113</v>
      </c>
      <c r="B54" s="329" t="s">
        <v>134</v>
      </c>
      <c r="C54" s="330" t="s">
        <v>135</v>
      </c>
      <c r="D54" s="331" t="s">
        <v>136</v>
      </c>
      <c r="E54" s="332">
        <v>2007</v>
      </c>
      <c r="F54" s="353" t="s">
        <v>668</v>
      </c>
      <c r="G54" s="334" t="s">
        <v>647</v>
      </c>
      <c r="H54" s="340" t="s">
        <v>113</v>
      </c>
      <c r="I54" s="341" t="s">
        <v>113</v>
      </c>
      <c r="J54" s="342" t="s">
        <v>113</v>
      </c>
      <c r="K54" s="343">
        <v>1</v>
      </c>
      <c r="L54" s="351">
        <f>SUM(H54:K54)</f>
        <v>1</v>
      </c>
      <c r="M54" s="282" t="s">
        <v>113</v>
      </c>
    </row>
    <row r="55" spans="1:13" ht="27" customHeight="1">
      <c r="A55" s="282" t="s">
        <v>113</v>
      </c>
      <c r="B55" s="329" t="s">
        <v>134</v>
      </c>
      <c r="C55" s="330" t="s">
        <v>135</v>
      </c>
      <c r="D55" s="331" t="s">
        <v>138</v>
      </c>
      <c r="E55" s="332">
        <v>2007</v>
      </c>
      <c r="F55" s="353" t="s">
        <v>669</v>
      </c>
      <c r="G55" s="334" t="s">
        <v>647</v>
      </c>
      <c r="H55" s="340" t="s">
        <v>113</v>
      </c>
      <c r="I55" s="341" t="s">
        <v>113</v>
      </c>
      <c r="J55" s="342" t="s">
        <v>113</v>
      </c>
      <c r="K55" s="343">
        <v>1</v>
      </c>
      <c r="L55" s="351">
        <f>SUM(H55:K55)</f>
        <v>1</v>
      </c>
      <c r="M55" s="282" t="s">
        <v>113</v>
      </c>
    </row>
    <row r="56" spans="1:13" ht="16.5" customHeight="1">
      <c r="B56" s="329"/>
      <c r="C56" s="330"/>
      <c r="D56" s="331"/>
      <c r="E56" s="332"/>
      <c r="F56" s="333"/>
      <c r="G56" s="334"/>
      <c r="H56" s="335">
        <f>SUM(H54:H55)</f>
        <v>0</v>
      </c>
      <c r="I56" s="336">
        <f>SUM(I54:I55)</f>
        <v>0</v>
      </c>
      <c r="J56" s="337">
        <f>SUM(J54:J55)</f>
        <v>0</v>
      </c>
      <c r="K56" s="335">
        <f>SUM(K54:K55)</f>
        <v>2</v>
      </c>
      <c r="L56" s="337">
        <f>SUM(L54:L55)</f>
        <v>2</v>
      </c>
    </row>
    <row r="57" spans="1:13" ht="16.5" customHeight="1">
      <c r="B57" s="329"/>
      <c r="C57" s="330"/>
      <c r="D57" s="331"/>
      <c r="E57" s="332"/>
      <c r="F57" s="333"/>
      <c r="G57" s="334"/>
      <c r="H57" s="340"/>
      <c r="I57" s="341"/>
      <c r="J57" s="342"/>
      <c r="K57" s="343"/>
      <c r="L57" s="352"/>
    </row>
    <row r="58" spans="1:13" ht="16.5" customHeight="1">
      <c r="A58" s="282" t="s">
        <v>113</v>
      </c>
      <c r="B58" s="329" t="s">
        <v>140</v>
      </c>
      <c r="C58" s="330" t="s">
        <v>670</v>
      </c>
      <c r="D58" s="331" t="s">
        <v>142</v>
      </c>
      <c r="E58" s="332">
        <v>1985</v>
      </c>
      <c r="F58" s="333" t="s">
        <v>671</v>
      </c>
      <c r="G58" s="334" t="s">
        <v>647</v>
      </c>
      <c r="H58" s="340" t="s">
        <v>113</v>
      </c>
      <c r="I58" s="341" t="s">
        <v>113</v>
      </c>
      <c r="J58" s="342">
        <v>1</v>
      </c>
      <c r="K58" s="343"/>
      <c r="L58" s="344">
        <f>SUM(H58:K58)</f>
        <v>1</v>
      </c>
      <c r="M58" s="282" t="s">
        <v>113</v>
      </c>
    </row>
    <row r="59" spans="1:13" ht="16.5" customHeight="1">
      <c r="B59" s="329"/>
      <c r="C59" s="330"/>
      <c r="D59" s="331"/>
      <c r="E59" s="332"/>
      <c r="F59" s="333"/>
      <c r="G59" s="334"/>
      <c r="H59" s="335">
        <f>SUM(H58:H58)</f>
        <v>0</v>
      </c>
      <c r="I59" s="336">
        <f>SUM(I58:I58)</f>
        <v>0</v>
      </c>
      <c r="J59" s="337">
        <f>SUM(J58:J58)</f>
        <v>1</v>
      </c>
      <c r="K59" s="335">
        <f>SUM(K58:K58)</f>
        <v>0</v>
      </c>
      <c r="L59" s="337">
        <f>SUM(L58:L58)</f>
        <v>1</v>
      </c>
    </row>
    <row r="60" spans="1:13" ht="16.5" customHeight="1">
      <c r="B60" s="329"/>
      <c r="C60" s="330"/>
      <c r="D60" s="331"/>
      <c r="E60" s="332"/>
      <c r="F60" s="333"/>
      <c r="G60" s="334"/>
      <c r="H60" s="340"/>
      <c r="I60" s="341"/>
      <c r="J60" s="342"/>
      <c r="K60" s="343"/>
      <c r="L60" s="352"/>
    </row>
    <row r="61" spans="1:13" ht="16.5" customHeight="1">
      <c r="B61" s="329" t="s">
        <v>672</v>
      </c>
      <c r="C61" s="330" t="s">
        <v>673</v>
      </c>
      <c r="D61" s="331" t="s">
        <v>156</v>
      </c>
      <c r="E61" s="332">
        <v>1997</v>
      </c>
      <c r="F61" s="333" t="s">
        <v>674</v>
      </c>
      <c r="G61" s="334" t="s">
        <v>647</v>
      </c>
      <c r="H61" s="340"/>
      <c r="I61" s="341"/>
      <c r="J61" s="342">
        <v>1</v>
      </c>
      <c r="K61" s="343"/>
      <c r="L61" s="344">
        <f t="shared" ref="L61:L66" si="2">SUM(H61:K61)</f>
        <v>1</v>
      </c>
    </row>
    <row r="62" spans="1:13" ht="16.5" customHeight="1">
      <c r="A62" s="282" t="s">
        <v>113</v>
      </c>
      <c r="B62" s="329" t="s">
        <v>672</v>
      </c>
      <c r="C62" s="330" t="s">
        <v>673</v>
      </c>
      <c r="D62" s="331" t="s">
        <v>146</v>
      </c>
      <c r="E62" s="332">
        <v>1999</v>
      </c>
      <c r="F62" s="333" t="s">
        <v>675</v>
      </c>
      <c r="G62" s="334" t="s">
        <v>647</v>
      </c>
      <c r="H62" s="340"/>
      <c r="I62" s="341" t="s">
        <v>113</v>
      </c>
      <c r="J62" s="342">
        <v>1</v>
      </c>
      <c r="K62" s="343"/>
      <c r="L62" s="344">
        <f t="shared" si="2"/>
        <v>1</v>
      </c>
      <c r="M62" s="282" t="s">
        <v>113</v>
      </c>
    </row>
    <row r="63" spans="1:13" ht="27" customHeight="1">
      <c r="B63" s="329" t="s">
        <v>672</v>
      </c>
      <c r="C63" s="330" t="s">
        <v>673</v>
      </c>
      <c r="D63" s="331" t="s">
        <v>148</v>
      </c>
      <c r="E63" s="332">
        <v>2007</v>
      </c>
      <c r="F63" s="353" t="s">
        <v>676</v>
      </c>
      <c r="G63" s="334" t="s">
        <v>647</v>
      </c>
      <c r="H63" s="340"/>
      <c r="I63" s="341"/>
      <c r="J63" s="342"/>
      <c r="K63" s="343">
        <v>1</v>
      </c>
      <c r="L63" s="351">
        <f t="shared" si="2"/>
        <v>1</v>
      </c>
    </row>
    <row r="64" spans="1:13" ht="27" customHeight="1">
      <c r="B64" s="329" t="s">
        <v>672</v>
      </c>
      <c r="C64" s="330" t="s">
        <v>673</v>
      </c>
      <c r="D64" s="331" t="s">
        <v>150</v>
      </c>
      <c r="E64" s="332">
        <v>2007</v>
      </c>
      <c r="F64" s="353" t="s">
        <v>676</v>
      </c>
      <c r="G64" s="334" t="s">
        <v>647</v>
      </c>
      <c r="H64" s="340"/>
      <c r="I64" s="341"/>
      <c r="J64" s="342"/>
      <c r="K64" s="343">
        <v>1</v>
      </c>
      <c r="L64" s="351">
        <f t="shared" si="2"/>
        <v>1</v>
      </c>
    </row>
    <row r="65" spans="1:13" ht="27" customHeight="1">
      <c r="B65" s="329" t="s">
        <v>672</v>
      </c>
      <c r="C65" s="330" t="s">
        <v>673</v>
      </c>
      <c r="D65" s="331" t="s">
        <v>151</v>
      </c>
      <c r="E65" s="332">
        <v>2007</v>
      </c>
      <c r="F65" s="353" t="s">
        <v>677</v>
      </c>
      <c r="G65" s="334" t="s">
        <v>647</v>
      </c>
      <c r="H65" s="340"/>
      <c r="I65" s="341"/>
      <c r="J65" s="342"/>
      <c r="K65" s="343">
        <v>1</v>
      </c>
      <c r="L65" s="351">
        <f t="shared" si="2"/>
        <v>1</v>
      </c>
    </row>
    <row r="66" spans="1:13" ht="27" customHeight="1">
      <c r="B66" s="329" t="s">
        <v>672</v>
      </c>
      <c r="C66" s="330" t="s">
        <v>673</v>
      </c>
      <c r="D66" s="331" t="s">
        <v>153</v>
      </c>
      <c r="E66" s="332">
        <v>2007</v>
      </c>
      <c r="F66" s="353" t="s">
        <v>677</v>
      </c>
      <c r="G66" s="334" t="s">
        <v>647</v>
      </c>
      <c r="H66" s="340"/>
      <c r="I66" s="341"/>
      <c r="J66" s="342"/>
      <c r="K66" s="343">
        <v>1</v>
      </c>
      <c r="L66" s="351">
        <f t="shared" si="2"/>
        <v>1</v>
      </c>
    </row>
    <row r="67" spans="1:13" ht="16.5" customHeight="1">
      <c r="B67" s="329"/>
      <c r="C67" s="330"/>
      <c r="D67" s="331"/>
      <c r="E67" s="332"/>
      <c r="F67" s="333"/>
      <c r="G67" s="334"/>
      <c r="H67" s="335">
        <f>SUM(H61:H66)</f>
        <v>0</v>
      </c>
      <c r="I67" s="336">
        <f>SUM(I61:I66)</f>
        <v>0</v>
      </c>
      <c r="J67" s="337">
        <f>SUM(J61:J66)</f>
        <v>2</v>
      </c>
      <c r="K67" s="335">
        <f>SUM(K61:K66)</f>
        <v>4</v>
      </c>
      <c r="L67" s="337">
        <f>SUM(L61:L66)</f>
        <v>6</v>
      </c>
    </row>
    <row r="68" spans="1:13" ht="16.5" customHeight="1">
      <c r="B68" s="329"/>
      <c r="C68" s="330"/>
      <c r="D68" s="331"/>
      <c r="E68" s="332"/>
      <c r="F68" s="333"/>
      <c r="G68" s="334"/>
      <c r="H68" s="335"/>
      <c r="I68" s="341"/>
      <c r="J68" s="337"/>
      <c r="K68" s="343"/>
      <c r="L68" s="352"/>
    </row>
    <row r="69" spans="1:13" ht="16.5" customHeight="1">
      <c r="B69" s="329" t="s">
        <v>678</v>
      </c>
      <c r="C69" s="330" t="s">
        <v>679</v>
      </c>
      <c r="D69" s="331"/>
      <c r="E69" s="332"/>
      <c r="F69" s="333"/>
      <c r="G69" s="334"/>
      <c r="H69" s="338">
        <v>0</v>
      </c>
      <c r="I69" s="359">
        <v>0</v>
      </c>
      <c r="J69" s="339">
        <v>0</v>
      </c>
      <c r="K69" s="338">
        <v>0</v>
      </c>
      <c r="L69" s="339">
        <v>0</v>
      </c>
    </row>
    <row r="70" spans="1:13" ht="16.5" customHeight="1">
      <c r="B70" s="329"/>
      <c r="C70" s="330"/>
      <c r="D70" s="331"/>
      <c r="E70" s="332"/>
      <c r="F70" s="333"/>
      <c r="G70" s="334"/>
      <c r="H70" s="340"/>
      <c r="I70" s="341"/>
      <c r="J70" s="342"/>
      <c r="K70" s="343"/>
      <c r="L70" s="352"/>
    </row>
    <row r="71" spans="1:13" ht="16.5" customHeight="1">
      <c r="A71" s="282" t="s">
        <v>113</v>
      </c>
      <c r="B71" s="329" t="s">
        <v>680</v>
      </c>
      <c r="C71" s="330" t="s">
        <v>681</v>
      </c>
      <c r="D71" s="331"/>
      <c r="E71" s="332"/>
      <c r="F71" s="333"/>
      <c r="G71" s="334"/>
      <c r="H71" s="335">
        <v>0</v>
      </c>
      <c r="I71" s="336">
        <v>0</v>
      </c>
      <c r="J71" s="337">
        <v>0</v>
      </c>
      <c r="K71" s="335">
        <v>0</v>
      </c>
      <c r="L71" s="337">
        <v>0</v>
      </c>
      <c r="M71" s="282" t="s">
        <v>113</v>
      </c>
    </row>
    <row r="72" spans="1:13" ht="16.5" customHeight="1">
      <c r="B72" s="329"/>
      <c r="C72" s="330"/>
      <c r="D72" s="331"/>
      <c r="E72" s="332"/>
      <c r="F72" s="333"/>
      <c r="G72" s="334"/>
      <c r="H72" s="335"/>
      <c r="I72" s="336"/>
      <c r="J72" s="337"/>
      <c r="K72" s="335"/>
      <c r="L72" s="337"/>
    </row>
    <row r="73" spans="1:13" ht="16.5" customHeight="1">
      <c r="A73" s="282" t="s">
        <v>113</v>
      </c>
      <c r="B73" s="329" t="s">
        <v>682</v>
      </c>
      <c r="C73" s="330" t="s">
        <v>683</v>
      </c>
      <c r="D73" s="331"/>
      <c r="E73" s="332"/>
      <c r="F73" s="333"/>
      <c r="G73" s="334"/>
      <c r="H73" s="335">
        <v>0</v>
      </c>
      <c r="I73" s="336">
        <v>0</v>
      </c>
      <c r="J73" s="337">
        <v>0</v>
      </c>
      <c r="K73" s="335">
        <v>0</v>
      </c>
      <c r="L73" s="352">
        <f>SUM(H73:K73)</f>
        <v>0</v>
      </c>
      <c r="M73" s="282" t="s">
        <v>113</v>
      </c>
    </row>
    <row r="74" spans="1:13" ht="16.5" customHeight="1">
      <c r="B74" s="329"/>
      <c r="C74" s="330"/>
      <c r="D74" s="331"/>
      <c r="E74" s="332"/>
      <c r="F74" s="333"/>
      <c r="G74" s="334"/>
      <c r="H74" s="340"/>
      <c r="I74" s="341"/>
      <c r="J74" s="342"/>
      <c r="K74" s="343"/>
      <c r="L74" s="352"/>
    </row>
    <row r="75" spans="1:13" ht="16.5" customHeight="1">
      <c r="A75" s="282" t="s">
        <v>113</v>
      </c>
      <c r="B75" s="329" t="s">
        <v>158</v>
      </c>
      <c r="C75" s="330" t="s">
        <v>159</v>
      </c>
      <c r="D75" s="331" t="s">
        <v>160</v>
      </c>
      <c r="E75" s="332">
        <v>1999</v>
      </c>
      <c r="F75" s="333" t="s">
        <v>684</v>
      </c>
      <c r="G75" s="334" t="s">
        <v>647</v>
      </c>
      <c r="H75" s="340" t="s">
        <v>113</v>
      </c>
      <c r="I75" s="341" t="s">
        <v>113</v>
      </c>
      <c r="J75" s="342">
        <v>1</v>
      </c>
      <c r="K75" s="343" t="s">
        <v>113</v>
      </c>
      <c r="L75" s="344">
        <f>SUM(H75:K75)</f>
        <v>1</v>
      </c>
      <c r="M75" s="282" t="s">
        <v>113</v>
      </c>
    </row>
    <row r="76" spans="1:13" ht="16.5" customHeight="1">
      <c r="B76" s="329"/>
      <c r="C76" s="330"/>
      <c r="D76" s="331"/>
      <c r="E76" s="332"/>
      <c r="F76" s="333"/>
      <c r="G76" s="334"/>
      <c r="H76" s="335">
        <f>SUM(H75)</f>
        <v>0</v>
      </c>
      <c r="I76" s="336">
        <f>SUM(I75)</f>
        <v>0</v>
      </c>
      <c r="J76" s="337">
        <f>SUM(J75)</f>
        <v>1</v>
      </c>
      <c r="K76" s="335">
        <f>SUM(K75)</f>
        <v>0</v>
      </c>
      <c r="L76" s="337">
        <f>SUM(L75)</f>
        <v>1</v>
      </c>
    </row>
    <row r="77" spans="1:13" ht="16.5" customHeight="1">
      <c r="B77" s="329"/>
      <c r="C77" s="330"/>
      <c r="D77" s="331"/>
      <c r="E77" s="332"/>
      <c r="F77" s="333"/>
      <c r="G77" s="334"/>
      <c r="H77" s="340"/>
      <c r="I77" s="341"/>
      <c r="J77" s="337"/>
      <c r="K77" s="343"/>
      <c r="L77" s="352"/>
    </row>
    <row r="78" spans="1:13" ht="16.5" customHeight="1">
      <c r="A78" s="282" t="s">
        <v>113</v>
      </c>
      <c r="B78" s="329" t="s">
        <v>685</v>
      </c>
      <c r="C78" s="330" t="s">
        <v>686</v>
      </c>
      <c r="D78" s="331"/>
      <c r="E78" s="332"/>
      <c r="F78" s="333"/>
      <c r="G78" s="334"/>
      <c r="H78" s="335">
        <v>0</v>
      </c>
      <c r="I78" s="336">
        <v>0</v>
      </c>
      <c r="J78" s="337">
        <v>0</v>
      </c>
      <c r="K78" s="335">
        <v>0</v>
      </c>
      <c r="L78" s="337">
        <v>0</v>
      </c>
      <c r="M78" s="282" t="s">
        <v>113</v>
      </c>
    </row>
    <row r="79" spans="1:13" ht="16.5" customHeight="1">
      <c r="B79" s="329"/>
      <c r="C79" s="330"/>
      <c r="D79" s="334"/>
      <c r="E79" s="332"/>
      <c r="F79" s="333"/>
      <c r="G79" s="334"/>
      <c r="H79" s="335"/>
      <c r="I79" s="336"/>
      <c r="J79" s="337"/>
      <c r="K79" s="335"/>
      <c r="L79" s="337"/>
    </row>
    <row r="80" spans="1:13" ht="16.5" customHeight="1">
      <c r="A80" s="282" t="s">
        <v>113</v>
      </c>
      <c r="B80" s="329" t="s">
        <v>687</v>
      </c>
      <c r="C80" s="330" t="s">
        <v>688</v>
      </c>
      <c r="D80" s="334"/>
      <c r="E80" s="332"/>
      <c r="F80" s="333"/>
      <c r="G80" s="334"/>
      <c r="H80" s="335">
        <v>0</v>
      </c>
      <c r="I80" s="336">
        <v>0</v>
      </c>
      <c r="J80" s="337">
        <v>0</v>
      </c>
      <c r="K80" s="335">
        <v>0</v>
      </c>
      <c r="L80" s="337">
        <v>0</v>
      </c>
      <c r="M80" s="282" t="s">
        <v>113</v>
      </c>
    </row>
    <row r="81" spans="1:13" ht="16.5" customHeight="1">
      <c r="B81" s="329"/>
      <c r="C81" s="330"/>
      <c r="D81" s="334"/>
      <c r="E81" s="332"/>
      <c r="F81" s="333"/>
      <c r="G81" s="334"/>
      <c r="H81" s="335"/>
      <c r="I81" s="336"/>
      <c r="J81" s="337"/>
      <c r="K81" s="335"/>
      <c r="L81" s="337"/>
    </row>
    <row r="82" spans="1:13" ht="16.5" customHeight="1">
      <c r="A82" s="282" t="s">
        <v>113</v>
      </c>
      <c r="B82" s="329" t="s">
        <v>689</v>
      </c>
      <c r="C82" s="330" t="s">
        <v>690</v>
      </c>
      <c r="D82" s="334"/>
      <c r="E82" s="332"/>
      <c r="F82" s="333"/>
      <c r="G82" s="334"/>
      <c r="H82" s="335">
        <v>0</v>
      </c>
      <c r="I82" s="336">
        <v>0</v>
      </c>
      <c r="J82" s="337">
        <v>0</v>
      </c>
      <c r="K82" s="335">
        <v>0</v>
      </c>
      <c r="L82" s="337">
        <v>0</v>
      </c>
      <c r="M82" s="282" t="s">
        <v>113</v>
      </c>
    </row>
    <row r="83" spans="1:13" ht="16.5" customHeight="1">
      <c r="B83" s="329"/>
      <c r="C83" s="330"/>
      <c r="D83" s="334"/>
      <c r="E83" s="332"/>
      <c r="F83" s="333"/>
      <c r="G83" s="334"/>
      <c r="H83" s="335"/>
      <c r="I83" s="336"/>
      <c r="J83" s="337"/>
      <c r="K83" s="335"/>
      <c r="L83" s="337"/>
    </row>
    <row r="84" spans="1:13" ht="16.5" customHeight="1">
      <c r="A84" s="282" t="s">
        <v>113</v>
      </c>
      <c r="B84" s="329" t="s">
        <v>691</v>
      </c>
      <c r="C84" s="330" t="s">
        <v>692</v>
      </c>
      <c r="D84" s="334"/>
      <c r="E84" s="332"/>
      <c r="F84" s="333"/>
      <c r="G84" s="334"/>
      <c r="H84" s="335">
        <v>0</v>
      </c>
      <c r="I84" s="336">
        <v>0</v>
      </c>
      <c r="J84" s="337">
        <v>0</v>
      </c>
      <c r="K84" s="335">
        <v>0</v>
      </c>
      <c r="L84" s="337">
        <v>0</v>
      </c>
      <c r="M84" s="282" t="s">
        <v>113</v>
      </c>
    </row>
    <row r="85" spans="1:13" ht="16.5" customHeight="1">
      <c r="B85" s="329"/>
      <c r="C85" s="330"/>
      <c r="D85" s="334"/>
      <c r="E85" s="332"/>
      <c r="F85" s="333"/>
      <c r="G85" s="334"/>
      <c r="H85" s="335"/>
      <c r="I85" s="336"/>
      <c r="J85" s="337"/>
      <c r="K85" s="335"/>
      <c r="L85" s="337"/>
    </row>
    <row r="86" spans="1:13" ht="16.5" customHeight="1">
      <c r="A86" s="282" t="s">
        <v>113</v>
      </c>
      <c r="B86" s="329" t="s">
        <v>693</v>
      </c>
      <c r="C86" s="330" t="s">
        <v>694</v>
      </c>
      <c r="D86" s="334"/>
      <c r="E86" s="332"/>
      <c r="F86" s="333"/>
      <c r="G86" s="334"/>
      <c r="H86" s="335">
        <v>0</v>
      </c>
      <c r="I86" s="336">
        <v>0</v>
      </c>
      <c r="J86" s="337">
        <v>0</v>
      </c>
      <c r="K86" s="335">
        <v>0</v>
      </c>
      <c r="L86" s="337">
        <v>0</v>
      </c>
      <c r="M86" s="282" t="s">
        <v>113</v>
      </c>
    </row>
    <row r="87" spans="1:13" ht="16.5" customHeight="1">
      <c r="B87" s="329"/>
      <c r="C87" s="330"/>
      <c r="D87" s="334"/>
      <c r="E87" s="332"/>
      <c r="F87" s="333"/>
      <c r="G87" s="334"/>
      <c r="H87" s="335"/>
      <c r="I87" s="336"/>
      <c r="J87" s="337"/>
      <c r="K87" s="335"/>
      <c r="L87" s="337"/>
    </row>
    <row r="88" spans="1:13" ht="16.5" customHeight="1">
      <c r="A88" s="282" t="s">
        <v>113</v>
      </c>
      <c r="B88" s="329" t="s">
        <v>695</v>
      </c>
      <c r="C88" s="330" t="s">
        <v>696</v>
      </c>
      <c r="D88" s="334"/>
      <c r="E88" s="332"/>
      <c r="F88" s="333"/>
      <c r="G88" s="334"/>
      <c r="H88" s="335">
        <v>0</v>
      </c>
      <c r="I88" s="336">
        <v>0</v>
      </c>
      <c r="J88" s="337">
        <v>0</v>
      </c>
      <c r="K88" s="335">
        <v>0</v>
      </c>
      <c r="L88" s="337">
        <v>0</v>
      </c>
      <c r="M88" s="282" t="s">
        <v>113</v>
      </c>
    </row>
    <row r="89" spans="1:13" ht="16.5" customHeight="1">
      <c r="B89" s="329"/>
      <c r="C89" s="330"/>
      <c r="D89" s="334"/>
      <c r="E89" s="332"/>
      <c r="F89" s="333"/>
      <c r="G89" s="334"/>
      <c r="H89" s="335"/>
      <c r="I89" s="336"/>
      <c r="J89" s="337"/>
      <c r="K89" s="335"/>
      <c r="L89" s="337"/>
    </row>
    <row r="90" spans="1:13" ht="16.5" customHeight="1">
      <c r="A90" s="282" t="s">
        <v>113</v>
      </c>
      <c r="B90" s="329" t="s">
        <v>697</v>
      </c>
      <c r="C90" s="330" t="s">
        <v>698</v>
      </c>
      <c r="D90" s="334"/>
      <c r="E90" s="332"/>
      <c r="F90" s="333"/>
      <c r="G90" s="334"/>
      <c r="H90" s="335">
        <v>0</v>
      </c>
      <c r="I90" s="336">
        <v>0</v>
      </c>
      <c r="J90" s="337">
        <v>0</v>
      </c>
      <c r="K90" s="335">
        <v>0</v>
      </c>
      <c r="L90" s="337">
        <v>0</v>
      </c>
      <c r="M90" s="282" t="s">
        <v>113</v>
      </c>
    </row>
    <row r="91" spans="1:13" ht="16.5" customHeight="1" thickBot="1">
      <c r="B91" s="360"/>
      <c r="C91" s="361"/>
      <c r="D91" s="362"/>
      <c r="E91" s="363"/>
      <c r="F91" s="364"/>
      <c r="G91" s="362"/>
      <c r="H91" s="365"/>
      <c r="I91" s="366"/>
      <c r="J91" s="367"/>
      <c r="K91" s="365"/>
      <c r="L91" s="367"/>
    </row>
    <row r="92" spans="1:13" ht="16.5" customHeight="1" thickBot="1">
      <c r="A92" s="282" t="s">
        <v>113</v>
      </c>
      <c r="B92" s="1160" t="s">
        <v>162</v>
      </c>
      <c r="C92" s="1161" t="s">
        <v>113</v>
      </c>
      <c r="D92" s="368"/>
      <c r="E92" s="369"/>
      <c r="F92" s="368"/>
      <c r="G92" s="368"/>
      <c r="H92" s="370">
        <f>H9+H11+H30+H32+H34+H42+H44+H50+H52+H56+H59+H67+H69+H71+H73+H76+H78+H80+H82+H84+H86+H88+H90</f>
        <v>4</v>
      </c>
      <c r="I92" s="370">
        <f>I9+I11+I30+I32+I34+I42+I44+I50+I52+I56+I59+I67+I69+I71+I73+I76+I78+I80+I82+I84+I86+I88+I90</f>
        <v>0</v>
      </c>
      <c r="J92" s="370">
        <f>J9+J11+J30+J32+J34+J42+J44+J50+J52+J56+J59+J67+J69+J71+J73+J76+J78+J80+J82+J84+J86+J88+J90</f>
        <v>7</v>
      </c>
      <c r="K92" s="370">
        <f>K9+K11+K30+K32+K34+K42+K44+K50+K52+K56+K59+K67+K69+K71+K73+K76+K78+K80+K82+K84+K86+K88+K90</f>
        <v>26</v>
      </c>
      <c r="L92" s="371">
        <f>L9+L11+L30+L32+L34+L42+L44+L50+L52+L56+L59+L67+L69+L71+L73+L76+L78+L80+L82+L84+L86+L88+L90</f>
        <v>37</v>
      </c>
      <c r="M92" s="282" t="s">
        <v>113</v>
      </c>
    </row>
    <row r="93" spans="1:13" ht="16.5" hidden="1" customHeight="1">
      <c r="A93" s="282" t="s">
        <v>113</v>
      </c>
      <c r="B93" s="372" t="s">
        <v>113</v>
      </c>
      <c r="C93" s="372" t="s">
        <v>113</v>
      </c>
      <c r="D93" s="372"/>
      <c r="E93" s="373"/>
      <c r="F93" s="372"/>
      <c r="G93" s="372"/>
      <c r="H93" s="374" t="s">
        <v>113</v>
      </c>
      <c r="I93" s="374" t="s">
        <v>113</v>
      </c>
      <c r="J93" s="374" t="s">
        <v>113</v>
      </c>
      <c r="K93" s="375" t="s">
        <v>113</v>
      </c>
      <c r="L93" s="376" t="s">
        <v>113</v>
      </c>
      <c r="M93" s="282" t="s">
        <v>113</v>
      </c>
    </row>
    <row r="94" spans="1:13" ht="21" customHeight="1">
      <c r="B94" s="1163" t="s">
        <v>699</v>
      </c>
      <c r="C94" s="1163" t="s">
        <v>113</v>
      </c>
      <c r="D94" s="1163"/>
      <c r="E94" s="1163"/>
      <c r="F94" s="1163"/>
      <c r="G94" s="1163"/>
      <c r="H94" s="1163" t="s">
        <v>113</v>
      </c>
      <c r="I94" s="1163" t="s">
        <v>113</v>
      </c>
      <c r="J94" s="1163" t="s">
        <v>113</v>
      </c>
      <c r="K94" s="1163" t="s">
        <v>113</v>
      </c>
      <c r="L94" s="1164" t="s">
        <v>113</v>
      </c>
    </row>
    <row r="95" spans="1:13" ht="11.25" customHeight="1">
      <c r="B95" s="1165" t="s">
        <v>700</v>
      </c>
      <c r="C95" s="1165" t="s">
        <v>113</v>
      </c>
      <c r="D95" s="1165"/>
      <c r="E95" s="1165"/>
      <c r="F95" s="1165"/>
      <c r="G95" s="1165"/>
      <c r="H95" s="1165" t="s">
        <v>113</v>
      </c>
      <c r="I95" s="1165" t="s">
        <v>113</v>
      </c>
      <c r="J95" s="1165" t="s">
        <v>113</v>
      </c>
      <c r="K95" s="1165" t="s">
        <v>113</v>
      </c>
      <c r="L95" s="1164" t="s">
        <v>113</v>
      </c>
    </row>
    <row r="96" spans="1:13">
      <c r="B96" s="377" t="s">
        <v>113</v>
      </c>
      <c r="C96" s="377" t="s">
        <v>113</v>
      </c>
      <c r="D96" s="378"/>
      <c r="E96" s="379"/>
      <c r="F96" s="377"/>
      <c r="G96" s="378"/>
      <c r="H96" s="377" t="s">
        <v>113</v>
      </c>
      <c r="I96" s="377" t="s">
        <v>113</v>
      </c>
      <c r="J96" s="377" t="s">
        <v>113</v>
      </c>
      <c r="K96" s="377" t="s">
        <v>113</v>
      </c>
    </row>
    <row r="97" spans="1:12" ht="13.5" thickBot="1">
      <c r="B97" s="282" t="s">
        <v>767</v>
      </c>
    </row>
    <row r="98" spans="1:12" ht="13.5" thickBot="1">
      <c r="B98" s="1166" t="s">
        <v>634</v>
      </c>
      <c r="C98" s="1168" t="s">
        <v>73</v>
      </c>
      <c r="D98" s="1170" t="s">
        <v>74</v>
      </c>
      <c r="E98" s="1172" t="s">
        <v>75</v>
      </c>
      <c r="F98" s="1170" t="s">
        <v>76</v>
      </c>
      <c r="G98" s="1174" t="s">
        <v>635</v>
      </c>
      <c r="H98" s="1160" t="s">
        <v>636</v>
      </c>
      <c r="I98" s="1161" t="s">
        <v>113</v>
      </c>
      <c r="J98" s="1161" t="s">
        <v>113</v>
      </c>
      <c r="K98" s="1161" t="s">
        <v>113</v>
      </c>
      <c r="L98" s="1162" t="s">
        <v>113</v>
      </c>
    </row>
    <row r="99" spans="1:12" ht="26.25" thickBot="1">
      <c r="B99" s="1167" t="s">
        <v>113</v>
      </c>
      <c r="C99" s="1169" t="s">
        <v>113</v>
      </c>
      <c r="D99" s="1171" t="s">
        <v>113</v>
      </c>
      <c r="E99" s="1173" t="s">
        <v>113</v>
      </c>
      <c r="F99" s="1171" t="s">
        <v>113</v>
      </c>
      <c r="G99" s="1175"/>
      <c r="H99" s="314" t="s">
        <v>78</v>
      </c>
      <c r="I99" s="315" t="s">
        <v>79</v>
      </c>
      <c r="J99" s="316" t="s">
        <v>80</v>
      </c>
      <c r="K99" s="317" t="s">
        <v>43</v>
      </c>
      <c r="L99" s="318" t="s">
        <v>54</v>
      </c>
    </row>
    <row r="100" spans="1:12" ht="16.5" customHeight="1">
      <c r="B100" s="489"/>
      <c r="C100" s="490"/>
      <c r="D100" s="494"/>
      <c r="E100" s="522"/>
      <c r="F100" s="493"/>
      <c r="G100" s="494"/>
      <c r="H100" s="495"/>
      <c r="I100" s="496"/>
      <c r="J100" s="496"/>
      <c r="K100" s="523"/>
      <c r="L100" s="524"/>
    </row>
    <row r="101" spans="1:12" ht="16.5" customHeight="1">
      <c r="B101" s="489"/>
      <c r="C101" s="490"/>
      <c r="D101" s="494"/>
      <c r="E101" s="522"/>
      <c r="F101" s="493"/>
      <c r="G101" s="494"/>
      <c r="H101" s="495"/>
      <c r="I101" s="496"/>
      <c r="J101" s="496"/>
      <c r="K101" s="523"/>
      <c r="L101" s="524"/>
    </row>
    <row r="102" spans="1:12" ht="16.5" customHeight="1">
      <c r="A102" s="282" t="s">
        <v>113</v>
      </c>
      <c r="B102" s="489"/>
      <c r="C102" s="490"/>
      <c r="D102" s="494"/>
      <c r="E102" s="522"/>
      <c r="F102" s="493"/>
      <c r="G102" s="494"/>
      <c r="H102" s="495"/>
      <c r="I102" s="496"/>
      <c r="J102" s="496"/>
      <c r="K102" s="523"/>
      <c r="L102" s="524"/>
    </row>
  </sheetData>
  <mergeCells count="19">
    <mergeCell ref="B2:K2"/>
    <mergeCell ref="B7:B8"/>
    <mergeCell ref="C7:C8"/>
    <mergeCell ref="D7:D8"/>
    <mergeCell ref="E7:E8"/>
    <mergeCell ref="F7:F8"/>
    <mergeCell ref="G7:G8"/>
    <mergeCell ref="H7:L7"/>
    <mergeCell ref="H98:L98"/>
    <mergeCell ref="B92:C92"/>
    <mergeCell ref="B94:K94"/>
    <mergeCell ref="L94:L95"/>
    <mergeCell ref="B95:K95"/>
    <mergeCell ref="B98:B99"/>
    <mergeCell ref="C98:C99"/>
    <mergeCell ref="D98:D99"/>
    <mergeCell ref="E98:E99"/>
    <mergeCell ref="F98:F99"/>
    <mergeCell ref="G98:G99"/>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ÜNİVERSİTE GENEL</vt:lpstr>
      <vt:lpstr>BAP</vt:lpstr>
      <vt:lpstr>YAPI İŞLERİ DAİRE BAŞ.</vt:lpstr>
      <vt:lpstr>İMİD</vt:lpstr>
      <vt:lpstr>SKS</vt:lpstr>
      <vt:lpstr>KÜTÜPHANE</vt:lpstr>
      <vt:lpstr>2013 YILI TAŞIT LİSTESİ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2014-02-24T13:59:28Z</dcterms:modified>
</cp:coreProperties>
</file>